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 4. Optimizacion/"/>
    </mc:Choice>
  </mc:AlternateContent>
  <bookViews>
    <workbookView xWindow="440" yWindow="480" windowWidth="23900" windowHeight="12180"/>
  </bookViews>
  <sheets>
    <sheet name="Intro" sheetId="15" r:id="rId1"/>
    <sheet name="TN1_Precios" sheetId="1" r:id="rId2"/>
    <sheet name="TN2_Retornos" sheetId="4" r:id="rId3"/>
    <sheet name="TN3_Var-Cov Matrix" sheetId="16" r:id="rId4"/>
    <sheet name="TN4_Risk Free" sheetId="2" r:id="rId5"/>
    <sheet name="TN5_Retornos Avg" sheetId="5" r:id="rId6"/>
    <sheet name="TN6_Portfolio (Venta Corta)" sheetId="7" r:id="rId7"/>
    <sheet name="TN7_Portfolio (No Venta Corta)" sheetId="6" r:id="rId8"/>
    <sheet name="TN8_Portfolio (10%)" sheetId="8" r:id="rId9"/>
    <sheet name="TN9_Portfolio (30%)" sheetId="10" r:id="rId10"/>
    <sheet name="TN10_Portfolio (10%, 30%)" sheetId="9" r:id="rId11"/>
  </sheets>
  <definedNames>
    <definedName name="solver_adj" localSheetId="10" hidden="1">'TN10_Portfolio (10%, 30%)'!$E$2:$E$39</definedName>
    <definedName name="solver_adj" localSheetId="6" hidden="1">'TN6_Portfolio (Venta Corta)'!$E$2:$E$39</definedName>
    <definedName name="solver_adj" localSheetId="7" hidden="1">'TN7_Portfolio (No Venta Corta)'!$E$2:$E$39</definedName>
    <definedName name="solver_adj" localSheetId="8" hidden="1">'TN8_Portfolio (10%)'!$E$2:$E$39</definedName>
    <definedName name="solver_adj" localSheetId="9" hidden="1">'TN9_Portfolio (30%)'!$E$2:$E$39</definedName>
    <definedName name="solver_cvg" localSheetId="10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drv" localSheetId="10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eng" localSheetId="1" hidden="1">1</definedName>
    <definedName name="solver_eng" localSheetId="10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ng" localSheetId="9" hidden="1">1</definedName>
    <definedName name="solver_est" localSheetId="10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itr" localSheetId="10" hidden="1">2147483647</definedName>
    <definedName name="solver_itr" localSheetId="6" hidden="1">2147483647</definedName>
    <definedName name="solver_itr" localSheetId="7" hidden="1">2147483647</definedName>
    <definedName name="solver_itr" localSheetId="8" hidden="1">2147483647</definedName>
    <definedName name="solver_itr" localSheetId="9" hidden="1">2147483647</definedName>
    <definedName name="solver_lhs1" localSheetId="10" hidden="1">'TN10_Portfolio (10%, 30%)'!$E$2:$E$39</definedName>
    <definedName name="solver_lhs1" localSheetId="6" hidden="1">'TN6_Portfolio (Venta Corta)'!$E$40</definedName>
    <definedName name="solver_lhs1" localSheetId="7" hidden="1">'TN7_Portfolio (No Venta Corta)'!$E$40</definedName>
    <definedName name="solver_lhs1" localSheetId="8" hidden="1">'TN8_Portfolio (10%)'!$E$2:$E$39</definedName>
    <definedName name="solver_lhs1" localSheetId="9" hidden="1">'TN9_Portfolio (30%)'!$E$2:$E$39</definedName>
    <definedName name="solver_lhs2" localSheetId="10" hidden="1">'TN10_Portfolio (10%, 30%)'!$E$2:$E$39</definedName>
    <definedName name="solver_lhs2" localSheetId="7" hidden="1">'TN7_Portfolio (No Venta Corta)'!$E$40</definedName>
    <definedName name="solver_lhs2" localSheetId="8" hidden="1">'TN8_Portfolio (10%)'!$E$40</definedName>
    <definedName name="solver_lhs2" localSheetId="9" hidden="1">'TN9_Portfolio (30%)'!$E$40</definedName>
    <definedName name="solver_lhs3" localSheetId="10" hidden="1">'TN10_Portfolio (10%, 30%)'!$E$40</definedName>
    <definedName name="solver_lhs3" localSheetId="8" hidden="1">'TN8_Portfolio (10%)'!$E$40</definedName>
    <definedName name="solver_lin" localSheetId="10" hidden="1">2</definedName>
    <definedName name="solver_lin" localSheetId="6" hidden="1">2</definedName>
    <definedName name="solver_lin" localSheetId="7" hidden="1">2</definedName>
    <definedName name="solver_lin" localSheetId="8" hidden="1">2</definedName>
    <definedName name="solver_lin" localSheetId="9" hidden="1">2</definedName>
    <definedName name="solver_mip" localSheetId="10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ni" localSheetId="10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rt" localSheetId="10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sl" localSheetId="10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neg" localSheetId="1" hidden="1">1</definedName>
    <definedName name="solver_neg" localSheetId="10" hidden="1">2</definedName>
    <definedName name="solver_neg" localSheetId="6" hidden="1">2</definedName>
    <definedName name="solver_neg" localSheetId="7" hidden="1">1</definedName>
    <definedName name="solver_neg" localSheetId="8" hidden="1">2</definedName>
    <definedName name="solver_neg" localSheetId="9" hidden="1">2</definedName>
    <definedName name="solver_nod" localSheetId="10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um" localSheetId="1" hidden="1">0</definedName>
    <definedName name="solver_num" localSheetId="10" hidden="1">3</definedName>
    <definedName name="solver_num" localSheetId="6" hidden="1">1</definedName>
    <definedName name="solver_num" localSheetId="7" hidden="1">1</definedName>
    <definedName name="solver_num" localSheetId="8" hidden="1">2</definedName>
    <definedName name="solver_num" localSheetId="9" hidden="1">2</definedName>
    <definedName name="solver_nwt" localSheetId="10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opt" localSheetId="1" hidden="1">TN1_Precios!$B$2</definedName>
    <definedName name="solver_opt" localSheetId="10" hidden="1">'TN10_Portfolio (10%, 30%)'!$H$5</definedName>
    <definedName name="solver_opt" localSheetId="6" hidden="1">'TN6_Portfolio (Venta Corta)'!$H$5</definedName>
    <definedName name="solver_opt" localSheetId="7" hidden="1">'TN7_Portfolio (No Venta Corta)'!$H$5</definedName>
    <definedName name="solver_opt" localSheetId="8" hidden="1">'TN8_Portfolio (10%)'!$H$5</definedName>
    <definedName name="solver_opt" localSheetId="9" hidden="1">'TN9_Portfolio (30%)'!$H$5</definedName>
    <definedName name="solver_pre" localSheetId="10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rbv" localSheetId="10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el1" localSheetId="10" hidden="1">1</definedName>
    <definedName name="solver_rel1" localSheetId="6" hidden="1">2</definedName>
    <definedName name="solver_rel1" localSheetId="7" hidden="1">2</definedName>
    <definedName name="solver_rel1" localSheetId="8" hidden="1">3</definedName>
    <definedName name="solver_rel1" localSheetId="9" hidden="1">1</definedName>
    <definedName name="solver_rel2" localSheetId="10" hidden="1">3</definedName>
    <definedName name="solver_rel2" localSheetId="7" hidden="1">2</definedName>
    <definedName name="solver_rel2" localSheetId="8" hidden="1">2</definedName>
    <definedName name="solver_rel2" localSheetId="9" hidden="1">2</definedName>
    <definedName name="solver_rel3" localSheetId="10" hidden="1">2</definedName>
    <definedName name="solver_rel3" localSheetId="8" hidden="1">2</definedName>
    <definedName name="solver_rhs1" localSheetId="10" hidden="1">0.3</definedName>
    <definedName name="solver_rhs1" localSheetId="6" hidden="1">1</definedName>
    <definedName name="solver_rhs1" localSheetId="7" hidden="1">1</definedName>
    <definedName name="solver_rhs1" localSheetId="8" hidden="1">-0.1</definedName>
    <definedName name="solver_rhs1" localSheetId="9" hidden="1">0.3</definedName>
    <definedName name="solver_rhs2" localSheetId="10" hidden="1">-0.1</definedName>
    <definedName name="solver_rhs2" localSheetId="7" hidden="1">1</definedName>
    <definedName name="solver_rhs2" localSheetId="8" hidden="1">1</definedName>
    <definedName name="solver_rhs2" localSheetId="9" hidden="1">1</definedName>
    <definedName name="solver_rhs3" localSheetId="10" hidden="1">1</definedName>
    <definedName name="solver_rhs3" localSheetId="8" hidden="1">1</definedName>
    <definedName name="solver_rlx" localSheetId="10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sd" localSheetId="10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scl" localSheetId="10" hidden="1">1</definedName>
    <definedName name="solver_scl" localSheetId="6" hidden="1">1</definedName>
    <definedName name="solver_scl" localSheetId="7" hidden="1">1</definedName>
    <definedName name="solver_scl" localSheetId="8" hidden="1">1</definedName>
    <definedName name="solver_scl" localSheetId="9" hidden="1">1</definedName>
    <definedName name="solver_sho" localSheetId="10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sz" localSheetId="10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tim" localSheetId="10" hidden="1">2147483647</definedName>
    <definedName name="solver_tim" localSheetId="6" hidden="1">2147483647</definedName>
    <definedName name="solver_tim" localSheetId="7" hidden="1">2147483647</definedName>
    <definedName name="solver_tim" localSheetId="8" hidden="1">2147483647</definedName>
    <definedName name="solver_tim" localSheetId="9" hidden="1">2147483647</definedName>
    <definedName name="solver_tol" localSheetId="10" hidden="1">0.01</definedName>
    <definedName name="solver_tol" localSheetId="6" hidden="1">0.01</definedName>
    <definedName name="solver_tol" localSheetId="7" hidden="1">0.01</definedName>
    <definedName name="solver_tol" localSheetId="8" hidden="1">0.01</definedName>
    <definedName name="solver_tol" localSheetId="9" hidden="1">0.01</definedName>
    <definedName name="solver_typ" localSheetId="1" hidden="1">1</definedName>
    <definedName name="solver_typ" localSheetId="10" hidden="1">1</definedName>
    <definedName name="solver_typ" localSheetId="6" hidden="1">1</definedName>
    <definedName name="solver_typ" localSheetId="7" hidden="1">1</definedName>
    <definedName name="solver_typ" localSheetId="8" hidden="1">1</definedName>
    <definedName name="solver_typ" localSheetId="9" hidden="1">1</definedName>
    <definedName name="solver_val" localSheetId="1" hidden="1">0</definedName>
    <definedName name="solver_val" localSheetId="10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er" localSheetId="1" hidden="1">3</definedName>
    <definedName name="solver_ver" localSheetId="10" hidden="1">2</definedName>
    <definedName name="solver_ver" localSheetId="6" hidden="1">2</definedName>
    <definedName name="solver_ver" localSheetId="7" hidden="1">2</definedName>
    <definedName name="solver_ver" localSheetId="8" hidden="1">2</definedName>
    <definedName name="solver_ver" localSheetId="9" hidden="1">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2" l="1"/>
  <c r="C76" i="2"/>
  <c r="C77" i="2"/>
  <c r="C7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" i="2"/>
  <c r="B2" i="16" a="1"/>
  <c r="B2" i="16"/>
  <c r="C2" i="16"/>
  <c r="D2" i="16"/>
  <c r="E2" i="16"/>
  <c r="F2" i="16"/>
  <c r="G2" i="16"/>
  <c r="H2" i="16"/>
  <c r="I2" i="16"/>
  <c r="J2" i="16"/>
  <c r="K2" i="16"/>
  <c r="L2" i="16"/>
  <c r="M2" i="16"/>
  <c r="N2" i="16"/>
  <c r="O2" i="16"/>
  <c r="P2" i="16"/>
  <c r="Q2" i="16"/>
  <c r="R2" i="16"/>
  <c r="S2" i="16"/>
  <c r="T2" i="16"/>
  <c r="U2" i="16"/>
  <c r="V2" i="16"/>
  <c r="W2" i="16"/>
  <c r="X2" i="16"/>
  <c r="Y2" i="16"/>
  <c r="Z2" i="16"/>
  <c r="AA2" i="16"/>
  <c r="AB2" i="16"/>
  <c r="AC2" i="16"/>
  <c r="AD2" i="16"/>
  <c r="AE2" i="16"/>
  <c r="AF2" i="16"/>
  <c r="AG2" i="16"/>
  <c r="AH2" i="16"/>
  <c r="AI2" i="16"/>
  <c r="AJ2" i="16"/>
  <c r="AK2" i="16"/>
  <c r="AL2" i="16"/>
  <c r="AM2" i="16"/>
  <c r="B3" i="16"/>
  <c r="C3" i="16"/>
  <c r="D3" i="16"/>
  <c r="E3" i="16"/>
  <c r="F3" i="16"/>
  <c r="G3" i="16"/>
  <c r="H3" i="16"/>
  <c r="I3" i="16"/>
  <c r="J3" i="16"/>
  <c r="K3" i="16"/>
  <c r="L3" i="16"/>
  <c r="M3" i="16"/>
  <c r="N3" i="16"/>
  <c r="O3" i="16"/>
  <c r="P3" i="16"/>
  <c r="Q3" i="16"/>
  <c r="R3" i="16"/>
  <c r="S3" i="16"/>
  <c r="T3" i="16"/>
  <c r="U3" i="16"/>
  <c r="V3" i="16"/>
  <c r="W3" i="16"/>
  <c r="X3" i="16"/>
  <c r="Y3" i="16"/>
  <c r="Z3" i="16"/>
  <c r="AA3" i="16"/>
  <c r="AB3" i="16"/>
  <c r="AC3" i="16"/>
  <c r="AD3" i="16"/>
  <c r="AE3" i="16"/>
  <c r="AF3" i="16"/>
  <c r="AG3" i="16"/>
  <c r="AH3" i="16"/>
  <c r="AI3" i="16"/>
  <c r="AJ3" i="16"/>
  <c r="AK3" i="16"/>
  <c r="AL3" i="16"/>
  <c r="AM3" i="16"/>
  <c r="B4" i="16"/>
  <c r="C4" i="16"/>
  <c r="D4" i="16"/>
  <c r="E4" i="16"/>
  <c r="F4" i="16"/>
  <c r="G4" i="16"/>
  <c r="H4" i="16"/>
  <c r="I4" i="16"/>
  <c r="J4" i="16"/>
  <c r="K4" i="16"/>
  <c r="L4" i="16"/>
  <c r="M4" i="16"/>
  <c r="N4" i="16"/>
  <c r="O4" i="16"/>
  <c r="P4" i="16"/>
  <c r="Q4" i="16"/>
  <c r="R4" i="16"/>
  <c r="S4" i="16"/>
  <c r="T4" i="16"/>
  <c r="U4" i="16"/>
  <c r="V4" i="16"/>
  <c r="W4" i="16"/>
  <c r="X4" i="16"/>
  <c r="Y4" i="16"/>
  <c r="Z4" i="16"/>
  <c r="AA4" i="16"/>
  <c r="AB4" i="16"/>
  <c r="AC4" i="16"/>
  <c r="AD4" i="16"/>
  <c r="AE4" i="16"/>
  <c r="AF4" i="16"/>
  <c r="AG4" i="16"/>
  <c r="AH4" i="16"/>
  <c r="AI4" i="16"/>
  <c r="AJ4" i="16"/>
  <c r="AK4" i="16"/>
  <c r="AL4" i="16"/>
  <c r="AM4" i="16"/>
  <c r="B5" i="16"/>
  <c r="C5" i="16"/>
  <c r="D5" i="16"/>
  <c r="E5" i="16"/>
  <c r="F5" i="16"/>
  <c r="G5" i="16"/>
  <c r="H5" i="16"/>
  <c r="I5" i="16"/>
  <c r="J5" i="16"/>
  <c r="K5" i="16"/>
  <c r="L5" i="16"/>
  <c r="M5" i="16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AC5" i="16"/>
  <c r="AD5" i="16"/>
  <c r="AE5" i="16"/>
  <c r="AF5" i="16"/>
  <c r="AG5" i="16"/>
  <c r="AH5" i="16"/>
  <c r="AI5" i="16"/>
  <c r="AJ5" i="16"/>
  <c r="AK5" i="16"/>
  <c r="AL5" i="16"/>
  <c r="AM5" i="16"/>
  <c r="B6" i="16"/>
  <c r="C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AD6" i="16"/>
  <c r="AE6" i="16"/>
  <c r="AF6" i="16"/>
  <c r="AG6" i="16"/>
  <c r="AH6" i="16"/>
  <c r="AI6" i="16"/>
  <c r="AJ6" i="16"/>
  <c r="AK6" i="16"/>
  <c r="AL6" i="16"/>
  <c r="AM6" i="16"/>
  <c r="B7" i="16"/>
  <c r="C7" i="16"/>
  <c r="D7" i="16"/>
  <c r="E7" i="16"/>
  <c r="F7" i="16"/>
  <c r="G7" i="16"/>
  <c r="H7" i="16"/>
  <c r="I7" i="16"/>
  <c r="J7" i="16"/>
  <c r="K7" i="16"/>
  <c r="L7" i="16"/>
  <c r="M7" i="16"/>
  <c r="N7" i="16"/>
  <c r="O7" i="16"/>
  <c r="P7" i="16"/>
  <c r="Q7" i="16"/>
  <c r="R7" i="16"/>
  <c r="S7" i="16"/>
  <c r="T7" i="16"/>
  <c r="U7" i="16"/>
  <c r="V7" i="16"/>
  <c r="W7" i="16"/>
  <c r="X7" i="16"/>
  <c r="Y7" i="16"/>
  <c r="Z7" i="16"/>
  <c r="AA7" i="16"/>
  <c r="AB7" i="16"/>
  <c r="AC7" i="16"/>
  <c r="AD7" i="16"/>
  <c r="AE7" i="16"/>
  <c r="AF7" i="16"/>
  <c r="AG7" i="16"/>
  <c r="AH7" i="16"/>
  <c r="AI7" i="16"/>
  <c r="AJ7" i="16"/>
  <c r="AK7" i="16"/>
  <c r="AL7" i="16"/>
  <c r="AM7" i="16"/>
  <c r="B8" i="16"/>
  <c r="C8" i="16"/>
  <c r="D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AB8" i="16"/>
  <c r="AC8" i="16"/>
  <c r="AD8" i="16"/>
  <c r="AE8" i="16"/>
  <c r="AF8" i="16"/>
  <c r="AG8" i="16"/>
  <c r="AH8" i="16"/>
  <c r="AI8" i="16"/>
  <c r="AJ8" i="16"/>
  <c r="AK8" i="16"/>
  <c r="AL8" i="16"/>
  <c r="AM8" i="16"/>
  <c r="B9" i="16"/>
  <c r="C9" i="16"/>
  <c r="D9" i="16"/>
  <c r="E9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AB9" i="16"/>
  <c r="AC9" i="16"/>
  <c r="AD9" i="16"/>
  <c r="AE9" i="16"/>
  <c r="AF9" i="16"/>
  <c r="AG9" i="16"/>
  <c r="AH9" i="16"/>
  <c r="AI9" i="16"/>
  <c r="AJ9" i="16"/>
  <c r="AK9" i="16"/>
  <c r="AL9" i="16"/>
  <c r="AM9" i="16"/>
  <c r="B10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Y10" i="16"/>
  <c r="Z10" i="16"/>
  <c r="AA10" i="16"/>
  <c r="AB10" i="16"/>
  <c r="AC10" i="16"/>
  <c r="AD10" i="16"/>
  <c r="AE10" i="16"/>
  <c r="AF10" i="16"/>
  <c r="AG10" i="16"/>
  <c r="AH10" i="16"/>
  <c r="AI10" i="16"/>
  <c r="AJ10" i="16"/>
  <c r="AK10" i="16"/>
  <c r="AL10" i="16"/>
  <c r="AM10" i="16"/>
  <c r="B11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AB11" i="16"/>
  <c r="AC11" i="16"/>
  <c r="AD11" i="16"/>
  <c r="AE11" i="16"/>
  <c r="AF11" i="16"/>
  <c r="AG11" i="16"/>
  <c r="AH11" i="16"/>
  <c r="AI11" i="16"/>
  <c r="AJ11" i="16"/>
  <c r="AK11" i="16"/>
  <c r="AL11" i="16"/>
  <c r="AM11" i="16"/>
  <c r="B12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AC12" i="16"/>
  <c r="AD12" i="16"/>
  <c r="AE12" i="16"/>
  <c r="AF12" i="16"/>
  <c r="AG12" i="16"/>
  <c r="AH12" i="16"/>
  <c r="AI12" i="16"/>
  <c r="AJ12" i="16"/>
  <c r="AK12" i="16"/>
  <c r="AL12" i="16"/>
  <c r="AM12" i="16"/>
  <c r="B13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Z13" i="16"/>
  <c r="AA13" i="16"/>
  <c r="AB13" i="16"/>
  <c r="AC13" i="16"/>
  <c r="AD13" i="16"/>
  <c r="AE13" i="16"/>
  <c r="AF13" i="16"/>
  <c r="AG13" i="16"/>
  <c r="AH13" i="16"/>
  <c r="AI13" i="16"/>
  <c r="AJ13" i="16"/>
  <c r="AK13" i="16"/>
  <c r="AL13" i="16"/>
  <c r="AM13" i="16"/>
  <c r="B14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AB14" i="16"/>
  <c r="AC14" i="16"/>
  <c r="AD14" i="16"/>
  <c r="AE14" i="16"/>
  <c r="AF14" i="16"/>
  <c r="AG14" i="16"/>
  <c r="AH14" i="16"/>
  <c r="AI14" i="16"/>
  <c r="AJ14" i="16"/>
  <c r="AK14" i="16"/>
  <c r="AL14" i="16"/>
  <c r="AM14" i="16"/>
  <c r="B15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Y15" i="16"/>
  <c r="Z15" i="16"/>
  <c r="AA15" i="16"/>
  <c r="AB15" i="16"/>
  <c r="AC15" i="16"/>
  <c r="AD15" i="16"/>
  <c r="AE15" i="16"/>
  <c r="AF15" i="16"/>
  <c r="AG15" i="16"/>
  <c r="AH15" i="16"/>
  <c r="AI15" i="16"/>
  <c r="AJ15" i="16"/>
  <c r="AK15" i="16"/>
  <c r="AL15" i="16"/>
  <c r="AM15" i="16"/>
  <c r="B16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U16" i="16"/>
  <c r="V16" i="16"/>
  <c r="W16" i="16"/>
  <c r="X16" i="16"/>
  <c r="Y16" i="16"/>
  <c r="Z16" i="16"/>
  <c r="AA16" i="16"/>
  <c r="AB16" i="16"/>
  <c r="AC16" i="16"/>
  <c r="AD16" i="16"/>
  <c r="AE16" i="16"/>
  <c r="AF16" i="16"/>
  <c r="AG16" i="16"/>
  <c r="AH16" i="16"/>
  <c r="AI16" i="16"/>
  <c r="AJ16" i="16"/>
  <c r="AK16" i="16"/>
  <c r="AL16" i="16"/>
  <c r="AM16" i="16"/>
  <c r="B17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V17" i="16"/>
  <c r="W17" i="16"/>
  <c r="X17" i="16"/>
  <c r="Y17" i="16"/>
  <c r="Z17" i="16"/>
  <c r="AA17" i="16"/>
  <c r="AB17" i="16"/>
  <c r="AC17" i="16"/>
  <c r="AD17" i="16"/>
  <c r="AE17" i="16"/>
  <c r="AF17" i="16"/>
  <c r="AG17" i="16"/>
  <c r="AH17" i="16"/>
  <c r="AI17" i="16"/>
  <c r="AJ17" i="16"/>
  <c r="AK17" i="16"/>
  <c r="AL17" i="16"/>
  <c r="AM17" i="16"/>
  <c r="B18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U18" i="16"/>
  <c r="V18" i="16"/>
  <c r="W18" i="16"/>
  <c r="X18" i="16"/>
  <c r="Y18" i="16"/>
  <c r="Z18" i="16"/>
  <c r="AA18" i="16"/>
  <c r="AB18" i="16"/>
  <c r="AC18" i="16"/>
  <c r="AD18" i="16"/>
  <c r="AE18" i="16"/>
  <c r="AF18" i="16"/>
  <c r="AG18" i="16"/>
  <c r="AH18" i="16"/>
  <c r="AI18" i="16"/>
  <c r="AJ18" i="16"/>
  <c r="AK18" i="16"/>
  <c r="AL18" i="16"/>
  <c r="AM18" i="16"/>
  <c r="B19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X19" i="16"/>
  <c r="Y19" i="16"/>
  <c r="Z19" i="16"/>
  <c r="AA19" i="16"/>
  <c r="AB19" i="16"/>
  <c r="AC19" i="16"/>
  <c r="AD19" i="16"/>
  <c r="AE19" i="16"/>
  <c r="AF19" i="16"/>
  <c r="AG19" i="16"/>
  <c r="AH19" i="16"/>
  <c r="AI19" i="16"/>
  <c r="AJ19" i="16"/>
  <c r="AK19" i="16"/>
  <c r="AL19" i="16"/>
  <c r="AM19" i="16"/>
  <c r="B20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T20" i="16"/>
  <c r="U20" i="16"/>
  <c r="V20" i="16"/>
  <c r="W20" i="16"/>
  <c r="X20" i="16"/>
  <c r="Y20" i="16"/>
  <c r="Z20" i="16"/>
  <c r="AA20" i="16"/>
  <c r="AB20" i="16"/>
  <c r="AC20" i="16"/>
  <c r="AD20" i="16"/>
  <c r="AE20" i="16"/>
  <c r="AF20" i="16"/>
  <c r="AG20" i="16"/>
  <c r="AH20" i="16"/>
  <c r="AI20" i="16"/>
  <c r="AJ20" i="16"/>
  <c r="AK20" i="16"/>
  <c r="AL20" i="16"/>
  <c r="AM20" i="16"/>
  <c r="B21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T21" i="16"/>
  <c r="U21" i="16"/>
  <c r="V21" i="16"/>
  <c r="W21" i="16"/>
  <c r="X21" i="16"/>
  <c r="Y21" i="16"/>
  <c r="Z21" i="16"/>
  <c r="AA21" i="16"/>
  <c r="AB21" i="16"/>
  <c r="AC21" i="16"/>
  <c r="AD21" i="16"/>
  <c r="AE21" i="16"/>
  <c r="AF21" i="16"/>
  <c r="AG21" i="16"/>
  <c r="AH21" i="16"/>
  <c r="AI21" i="16"/>
  <c r="AJ21" i="16"/>
  <c r="AK21" i="16"/>
  <c r="AL21" i="16"/>
  <c r="AM21" i="16"/>
  <c r="B22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Y22" i="16"/>
  <c r="Z22" i="16"/>
  <c r="AA22" i="16"/>
  <c r="AB22" i="16"/>
  <c r="AC22" i="16"/>
  <c r="AD22" i="16"/>
  <c r="AE22" i="16"/>
  <c r="AF22" i="16"/>
  <c r="AG22" i="16"/>
  <c r="AH22" i="16"/>
  <c r="AI22" i="16"/>
  <c r="AJ22" i="16"/>
  <c r="AK22" i="16"/>
  <c r="AL22" i="16"/>
  <c r="AM22" i="16"/>
  <c r="B23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O23" i="16"/>
  <c r="P23" i="16"/>
  <c r="Q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3" i="16"/>
  <c r="AF23" i="16"/>
  <c r="AG23" i="16"/>
  <c r="AH23" i="16"/>
  <c r="AI23" i="16"/>
  <c r="AJ23" i="16"/>
  <c r="AK23" i="16"/>
  <c r="AL23" i="16"/>
  <c r="AM23" i="16"/>
  <c r="B24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O24" i="16"/>
  <c r="P24" i="16"/>
  <c r="Q24" i="16"/>
  <c r="R24" i="16"/>
  <c r="S24" i="16"/>
  <c r="T24" i="16"/>
  <c r="U24" i="16"/>
  <c r="V24" i="16"/>
  <c r="W24" i="16"/>
  <c r="X24" i="16"/>
  <c r="Y24" i="16"/>
  <c r="Z24" i="16"/>
  <c r="AA24" i="16"/>
  <c r="AB24" i="16"/>
  <c r="AC24" i="16"/>
  <c r="AD24" i="16"/>
  <c r="AE24" i="16"/>
  <c r="AF24" i="16"/>
  <c r="AG24" i="16"/>
  <c r="AH24" i="16"/>
  <c r="AI24" i="16"/>
  <c r="AJ24" i="16"/>
  <c r="AK24" i="16"/>
  <c r="AL24" i="16"/>
  <c r="AM24" i="16"/>
  <c r="B25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U25" i="16"/>
  <c r="V25" i="16"/>
  <c r="W25" i="16"/>
  <c r="X25" i="16"/>
  <c r="Y25" i="16"/>
  <c r="Z25" i="16"/>
  <c r="AA25" i="16"/>
  <c r="AB25" i="16"/>
  <c r="AC25" i="16"/>
  <c r="AD25" i="16"/>
  <c r="AE25" i="16"/>
  <c r="AF25" i="16"/>
  <c r="AG25" i="16"/>
  <c r="AH25" i="16"/>
  <c r="AI25" i="16"/>
  <c r="AJ25" i="16"/>
  <c r="AK25" i="16"/>
  <c r="AL25" i="16"/>
  <c r="AM25" i="16"/>
  <c r="B26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T26" i="16"/>
  <c r="U26" i="16"/>
  <c r="V26" i="16"/>
  <c r="W26" i="16"/>
  <c r="X26" i="16"/>
  <c r="Y26" i="16"/>
  <c r="Z26" i="16"/>
  <c r="AA26" i="16"/>
  <c r="AB26" i="16"/>
  <c r="AC26" i="16"/>
  <c r="AD26" i="16"/>
  <c r="AE26" i="16"/>
  <c r="AF26" i="16"/>
  <c r="AG26" i="16"/>
  <c r="AH26" i="16"/>
  <c r="AI26" i="16"/>
  <c r="AJ26" i="16"/>
  <c r="AK26" i="16"/>
  <c r="AL26" i="16"/>
  <c r="AM26" i="16"/>
  <c r="B27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T27" i="16"/>
  <c r="U27" i="16"/>
  <c r="V27" i="16"/>
  <c r="W27" i="16"/>
  <c r="X27" i="16"/>
  <c r="Y27" i="16"/>
  <c r="Z27" i="16"/>
  <c r="AA27" i="16"/>
  <c r="AB27" i="16"/>
  <c r="AC27" i="16"/>
  <c r="AD27" i="16"/>
  <c r="AE27" i="16"/>
  <c r="AF27" i="16"/>
  <c r="AG27" i="16"/>
  <c r="AH27" i="16"/>
  <c r="AI27" i="16"/>
  <c r="AJ27" i="16"/>
  <c r="AK27" i="16"/>
  <c r="AL27" i="16"/>
  <c r="AM27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AF28" i="16"/>
  <c r="AG28" i="16"/>
  <c r="AH28" i="16"/>
  <c r="AI28" i="16"/>
  <c r="AJ28" i="16"/>
  <c r="AK28" i="16"/>
  <c r="AL28" i="16"/>
  <c r="AM28" i="16"/>
  <c r="B29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X29" i="16"/>
  <c r="Y29" i="16"/>
  <c r="Z29" i="16"/>
  <c r="AA29" i="16"/>
  <c r="AB29" i="16"/>
  <c r="AC29" i="16"/>
  <c r="AD29" i="16"/>
  <c r="AE29" i="16"/>
  <c r="AF29" i="16"/>
  <c r="AG29" i="16"/>
  <c r="AH29" i="16"/>
  <c r="AI29" i="16"/>
  <c r="AJ29" i="16"/>
  <c r="AK29" i="16"/>
  <c r="AL29" i="16"/>
  <c r="AM29" i="16"/>
  <c r="B30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X30" i="16"/>
  <c r="Y30" i="16"/>
  <c r="Z30" i="16"/>
  <c r="AA30" i="16"/>
  <c r="AB30" i="16"/>
  <c r="AC30" i="16"/>
  <c r="AD30" i="16"/>
  <c r="AE30" i="16"/>
  <c r="AF30" i="16"/>
  <c r="AG30" i="16"/>
  <c r="AH30" i="16"/>
  <c r="AI30" i="16"/>
  <c r="AJ30" i="16"/>
  <c r="AK30" i="16"/>
  <c r="AL30" i="16"/>
  <c r="AM30" i="16"/>
  <c r="B31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S31" i="16"/>
  <c r="T31" i="16"/>
  <c r="U31" i="16"/>
  <c r="V31" i="16"/>
  <c r="W31" i="16"/>
  <c r="X31" i="16"/>
  <c r="Y31" i="16"/>
  <c r="Z31" i="16"/>
  <c r="AA31" i="16"/>
  <c r="AB31" i="16"/>
  <c r="AC31" i="16"/>
  <c r="AD31" i="16"/>
  <c r="AE31" i="16"/>
  <c r="AF31" i="16"/>
  <c r="AG31" i="16"/>
  <c r="AH31" i="16"/>
  <c r="AI31" i="16"/>
  <c r="AJ31" i="16"/>
  <c r="AK31" i="16"/>
  <c r="AL31" i="16"/>
  <c r="AM31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W32" i="16"/>
  <c r="X32" i="16"/>
  <c r="Y32" i="16"/>
  <c r="Z32" i="16"/>
  <c r="AA32" i="16"/>
  <c r="AB32" i="16"/>
  <c r="AC32" i="16"/>
  <c r="AD32" i="16"/>
  <c r="AE32" i="16"/>
  <c r="AF32" i="16"/>
  <c r="AG32" i="16"/>
  <c r="AH32" i="16"/>
  <c r="AI32" i="16"/>
  <c r="AJ32" i="16"/>
  <c r="AK32" i="16"/>
  <c r="AL32" i="16"/>
  <c r="AM32" i="16"/>
  <c r="B33" i="16"/>
  <c r="C33" i="16"/>
  <c r="D33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AD33" i="16"/>
  <c r="AE33" i="16"/>
  <c r="AF33" i="16"/>
  <c r="AG33" i="16"/>
  <c r="AH33" i="16"/>
  <c r="AI33" i="16"/>
  <c r="AJ33" i="16"/>
  <c r="AK33" i="16"/>
  <c r="AL33" i="16"/>
  <c r="AM33" i="16"/>
  <c r="B34" i="16"/>
  <c r="C34" i="16"/>
  <c r="D34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AB34" i="16"/>
  <c r="AC34" i="16"/>
  <c r="AD34" i="16"/>
  <c r="AE34" i="16"/>
  <c r="AF34" i="16"/>
  <c r="AG34" i="16"/>
  <c r="AH34" i="16"/>
  <c r="AI34" i="16"/>
  <c r="AJ34" i="16"/>
  <c r="AK34" i="16"/>
  <c r="AL34" i="16"/>
  <c r="AM34" i="16"/>
  <c r="B35" i="16"/>
  <c r="C35" i="16"/>
  <c r="D35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AF35" i="16"/>
  <c r="AG35" i="16"/>
  <c r="AH35" i="16"/>
  <c r="AI35" i="16"/>
  <c r="AJ35" i="16"/>
  <c r="AK35" i="16"/>
  <c r="AL35" i="16"/>
  <c r="AM35" i="16"/>
  <c r="B36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AF36" i="16"/>
  <c r="AG36" i="16"/>
  <c r="AH36" i="16"/>
  <c r="AI36" i="16"/>
  <c r="AJ36" i="16"/>
  <c r="AK36" i="16"/>
  <c r="AL36" i="16"/>
  <c r="AM36" i="16"/>
  <c r="B37" i="16"/>
  <c r="C37" i="16"/>
  <c r="D37" i="16"/>
  <c r="E37" i="16"/>
  <c r="F37" i="16"/>
  <c r="G37" i="16"/>
  <c r="H37" i="16"/>
  <c r="I37" i="16"/>
  <c r="J37" i="16"/>
  <c r="K37" i="16"/>
  <c r="L37" i="16"/>
  <c r="M37" i="16"/>
  <c r="N37" i="16"/>
  <c r="O37" i="16"/>
  <c r="P37" i="16"/>
  <c r="Q37" i="16"/>
  <c r="R37" i="16"/>
  <c r="S37" i="16"/>
  <c r="T37" i="16"/>
  <c r="U37" i="16"/>
  <c r="V37" i="16"/>
  <c r="W37" i="16"/>
  <c r="X37" i="16"/>
  <c r="Y37" i="16"/>
  <c r="Z37" i="16"/>
  <c r="AA37" i="16"/>
  <c r="AB37" i="16"/>
  <c r="AC37" i="16"/>
  <c r="AD37" i="16"/>
  <c r="AE37" i="16"/>
  <c r="AF37" i="16"/>
  <c r="AG37" i="16"/>
  <c r="AH37" i="16"/>
  <c r="AI37" i="16"/>
  <c r="AJ37" i="16"/>
  <c r="AK37" i="16"/>
  <c r="AL37" i="16"/>
  <c r="AM37" i="16"/>
  <c r="B38" i="16"/>
  <c r="C38" i="16"/>
  <c r="D38" i="16"/>
  <c r="E38" i="16"/>
  <c r="F38" i="16"/>
  <c r="G38" i="16"/>
  <c r="H38" i="16"/>
  <c r="I38" i="16"/>
  <c r="J38" i="16"/>
  <c r="K38" i="16"/>
  <c r="L38" i="16"/>
  <c r="M38" i="16"/>
  <c r="N38" i="16"/>
  <c r="O38" i="16"/>
  <c r="P38" i="16"/>
  <c r="Q38" i="16"/>
  <c r="R38" i="16"/>
  <c r="S38" i="16"/>
  <c r="T38" i="16"/>
  <c r="U38" i="16"/>
  <c r="V38" i="16"/>
  <c r="W38" i="16"/>
  <c r="X38" i="16"/>
  <c r="Y38" i="16"/>
  <c r="Z38" i="16"/>
  <c r="AA38" i="16"/>
  <c r="AB38" i="16"/>
  <c r="AC38" i="16"/>
  <c r="AD38" i="16"/>
  <c r="AE38" i="16"/>
  <c r="AF38" i="16"/>
  <c r="AG38" i="16"/>
  <c r="AH38" i="16"/>
  <c r="AI38" i="16"/>
  <c r="AJ38" i="16"/>
  <c r="AK38" i="16"/>
  <c r="AL38" i="16"/>
  <c r="AM38" i="16"/>
  <c r="B39" i="16"/>
  <c r="C39" i="16"/>
  <c r="D39" i="16"/>
  <c r="E39" i="16"/>
  <c r="F39" i="16"/>
  <c r="G39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W39" i="16"/>
  <c r="X39" i="16"/>
  <c r="Y39" i="16"/>
  <c r="Z39" i="16"/>
  <c r="AA39" i="16"/>
  <c r="AB39" i="16"/>
  <c r="AC39" i="16"/>
  <c r="AD39" i="16"/>
  <c r="AE39" i="16"/>
  <c r="AF39" i="16"/>
  <c r="AG39" i="16"/>
  <c r="AH39" i="16"/>
  <c r="AI39" i="16"/>
  <c r="AJ39" i="16"/>
  <c r="AK39" i="16"/>
  <c r="AL39" i="16"/>
  <c r="AM39" i="16"/>
  <c r="AS2" i="4"/>
  <c r="AT2" i="4"/>
  <c r="AU2" i="4"/>
  <c r="AV2" i="4"/>
  <c r="AW2" i="4"/>
  <c r="AX2" i="4"/>
  <c r="AY2" i="4"/>
  <c r="AZ2" i="4"/>
  <c r="BA2" i="4"/>
  <c r="BB2" i="4"/>
  <c r="BC2" i="4"/>
  <c r="BD2" i="4"/>
  <c r="BE2" i="4"/>
  <c r="BF2" i="4"/>
  <c r="BG2" i="4"/>
  <c r="BH2" i="4"/>
  <c r="BI2" i="4"/>
  <c r="BJ2" i="4"/>
  <c r="BK2" i="4"/>
  <c r="BL2" i="4"/>
  <c r="BM2" i="4"/>
  <c r="BN2" i="4"/>
  <c r="BO2" i="4"/>
  <c r="BP2" i="4"/>
  <c r="BQ2" i="4"/>
  <c r="BR2" i="4"/>
  <c r="BS2" i="4"/>
  <c r="BT2" i="4"/>
  <c r="BU2" i="4"/>
  <c r="BV2" i="4"/>
  <c r="BW2" i="4"/>
  <c r="BX2" i="4"/>
  <c r="BY2" i="4"/>
  <c r="BZ2" i="4"/>
  <c r="AQ2" i="4"/>
  <c r="AR2" i="4"/>
  <c r="BX3" i="4"/>
  <c r="BY3" i="4"/>
  <c r="BZ3" i="4"/>
  <c r="BX4" i="4"/>
  <c r="BY4" i="4"/>
  <c r="BZ4" i="4"/>
  <c r="BX5" i="4"/>
  <c r="BY5" i="4"/>
  <c r="BZ5" i="4"/>
  <c r="BX6" i="4"/>
  <c r="BY6" i="4"/>
  <c r="BZ6" i="4"/>
  <c r="BX7" i="4"/>
  <c r="BY7" i="4"/>
  <c r="BZ7" i="4"/>
  <c r="BX8" i="4"/>
  <c r="BY8" i="4"/>
  <c r="BZ8" i="4"/>
  <c r="BX9" i="4"/>
  <c r="BY9" i="4"/>
  <c r="BZ9" i="4"/>
  <c r="BX10" i="4"/>
  <c r="BY10" i="4"/>
  <c r="BZ10" i="4"/>
  <c r="BX11" i="4"/>
  <c r="BY11" i="4"/>
  <c r="BZ11" i="4"/>
  <c r="BX12" i="4"/>
  <c r="BY12" i="4"/>
  <c r="BZ12" i="4"/>
  <c r="BX13" i="4"/>
  <c r="BY13" i="4"/>
  <c r="BZ13" i="4"/>
  <c r="BX14" i="4"/>
  <c r="BY14" i="4"/>
  <c r="BZ14" i="4"/>
  <c r="BX15" i="4"/>
  <c r="BY15" i="4"/>
  <c r="BZ15" i="4"/>
  <c r="BX16" i="4"/>
  <c r="BY16" i="4"/>
  <c r="BZ16" i="4"/>
  <c r="BX17" i="4"/>
  <c r="BY17" i="4"/>
  <c r="BZ17" i="4"/>
  <c r="BX18" i="4"/>
  <c r="BY18" i="4"/>
  <c r="BZ18" i="4"/>
  <c r="BX19" i="4"/>
  <c r="BY19" i="4"/>
  <c r="BZ19" i="4"/>
  <c r="BX20" i="4"/>
  <c r="BY20" i="4"/>
  <c r="BZ20" i="4"/>
  <c r="BX21" i="4"/>
  <c r="BY21" i="4"/>
  <c r="BZ21" i="4"/>
  <c r="BX22" i="4"/>
  <c r="BY22" i="4"/>
  <c r="BZ22" i="4"/>
  <c r="BX23" i="4"/>
  <c r="BY23" i="4"/>
  <c r="BZ23" i="4"/>
  <c r="BX24" i="4"/>
  <c r="BY24" i="4"/>
  <c r="BZ24" i="4"/>
  <c r="BX25" i="4"/>
  <c r="BY25" i="4"/>
  <c r="BZ25" i="4"/>
  <c r="BX26" i="4"/>
  <c r="BY26" i="4"/>
  <c r="BZ26" i="4"/>
  <c r="BX27" i="4"/>
  <c r="BY27" i="4"/>
  <c r="BZ27" i="4"/>
  <c r="BX28" i="4"/>
  <c r="BY28" i="4"/>
  <c r="BZ28" i="4"/>
  <c r="BX29" i="4"/>
  <c r="BY29" i="4"/>
  <c r="BZ29" i="4"/>
  <c r="BX30" i="4"/>
  <c r="BY30" i="4"/>
  <c r="BZ30" i="4"/>
  <c r="BX31" i="4"/>
  <c r="BY31" i="4"/>
  <c r="BZ31" i="4"/>
  <c r="BX32" i="4"/>
  <c r="BY32" i="4"/>
  <c r="BZ32" i="4"/>
  <c r="BX33" i="4"/>
  <c r="BY33" i="4"/>
  <c r="BZ33" i="4"/>
  <c r="BX34" i="4"/>
  <c r="BY34" i="4"/>
  <c r="BZ34" i="4"/>
  <c r="BX35" i="4"/>
  <c r="BY35" i="4"/>
  <c r="BZ35" i="4"/>
  <c r="BX36" i="4"/>
  <c r="BY36" i="4"/>
  <c r="BZ36" i="4"/>
  <c r="BX37" i="4"/>
  <c r="BY37" i="4"/>
  <c r="BZ37" i="4"/>
  <c r="BX38" i="4"/>
  <c r="BY38" i="4"/>
  <c r="BZ38" i="4"/>
  <c r="BX39" i="4"/>
  <c r="BY39" i="4"/>
  <c r="BZ39" i="4"/>
  <c r="BX40" i="4"/>
  <c r="BY40" i="4"/>
  <c r="BZ40" i="4"/>
  <c r="BX41" i="4"/>
  <c r="BY41" i="4"/>
  <c r="BZ41" i="4"/>
  <c r="BX42" i="4"/>
  <c r="BY42" i="4"/>
  <c r="BZ42" i="4"/>
  <c r="BX43" i="4"/>
  <c r="BY43" i="4"/>
  <c r="BZ43" i="4"/>
  <c r="BX44" i="4"/>
  <c r="BY44" i="4"/>
  <c r="BZ44" i="4"/>
  <c r="BX45" i="4"/>
  <c r="BY45" i="4"/>
  <c r="BZ45" i="4"/>
  <c r="BX46" i="4"/>
  <c r="BY46" i="4"/>
  <c r="BZ46" i="4"/>
  <c r="BX47" i="4"/>
  <c r="BY47" i="4"/>
  <c r="BZ47" i="4"/>
  <c r="BX48" i="4"/>
  <c r="BY48" i="4"/>
  <c r="BZ48" i="4"/>
  <c r="BX49" i="4"/>
  <c r="BY49" i="4"/>
  <c r="BZ49" i="4"/>
  <c r="BX50" i="4"/>
  <c r="BY50" i="4"/>
  <c r="BZ50" i="4"/>
  <c r="BX51" i="4"/>
  <c r="BY51" i="4"/>
  <c r="BZ51" i="4"/>
  <c r="BX52" i="4"/>
  <c r="BY52" i="4"/>
  <c r="BZ52" i="4"/>
  <c r="BX53" i="4"/>
  <c r="BY53" i="4"/>
  <c r="BZ53" i="4"/>
  <c r="BX54" i="4"/>
  <c r="BY54" i="4"/>
  <c r="BZ54" i="4"/>
  <c r="BX55" i="4"/>
  <c r="BY55" i="4"/>
  <c r="BZ55" i="4"/>
  <c r="BX56" i="4"/>
  <c r="BY56" i="4"/>
  <c r="BZ56" i="4"/>
  <c r="BX57" i="4"/>
  <c r="BY57" i="4"/>
  <c r="BZ57" i="4"/>
  <c r="BX58" i="4"/>
  <c r="BY58" i="4"/>
  <c r="BZ58" i="4"/>
  <c r="BX59" i="4"/>
  <c r="BY59" i="4"/>
  <c r="BZ59" i="4"/>
  <c r="BX60" i="4"/>
  <c r="BY60" i="4"/>
  <c r="BZ60" i="4"/>
  <c r="BX61" i="4"/>
  <c r="BY61" i="4"/>
  <c r="BZ61" i="4"/>
  <c r="BX62" i="4"/>
  <c r="BY62" i="4"/>
  <c r="BZ62" i="4"/>
  <c r="BX63" i="4"/>
  <c r="BY63" i="4"/>
  <c r="BZ63" i="4"/>
  <c r="BX64" i="4"/>
  <c r="BY64" i="4"/>
  <c r="BZ64" i="4"/>
  <c r="BX65" i="4"/>
  <c r="BY65" i="4"/>
  <c r="BZ65" i="4"/>
  <c r="BX66" i="4"/>
  <c r="BY66" i="4"/>
  <c r="BZ66" i="4"/>
  <c r="BX67" i="4"/>
  <c r="BY67" i="4"/>
  <c r="BZ67" i="4"/>
  <c r="BX68" i="4"/>
  <c r="BY68" i="4"/>
  <c r="BZ68" i="4"/>
  <c r="BX69" i="4"/>
  <c r="BY69" i="4"/>
  <c r="BZ69" i="4"/>
  <c r="BX70" i="4"/>
  <c r="BY70" i="4"/>
  <c r="BZ70" i="4"/>
  <c r="BX71" i="4"/>
  <c r="BY71" i="4"/>
  <c r="BZ71" i="4"/>
  <c r="BX72" i="4"/>
  <c r="BY72" i="4"/>
  <c r="BZ72" i="4"/>
  <c r="BX73" i="4"/>
  <c r="BY73" i="4"/>
  <c r="BZ73" i="4"/>
  <c r="BX74" i="4"/>
  <c r="BY74" i="4"/>
  <c r="BZ74" i="4"/>
  <c r="BX75" i="4"/>
  <c r="BY75" i="4"/>
  <c r="BZ75" i="4"/>
  <c r="BX76" i="4"/>
  <c r="BY76" i="4"/>
  <c r="BZ76" i="4"/>
  <c r="BX77" i="4"/>
  <c r="BY77" i="4"/>
  <c r="BZ77" i="4"/>
  <c r="BX78" i="4"/>
  <c r="BY78" i="4"/>
  <c r="BZ78" i="4"/>
  <c r="BX79" i="4"/>
  <c r="BY79" i="4"/>
  <c r="BZ79" i="4"/>
  <c r="BU3" i="4"/>
  <c r="BV3" i="4"/>
  <c r="BW3" i="4"/>
  <c r="BU4" i="4"/>
  <c r="BV4" i="4"/>
  <c r="BW4" i="4"/>
  <c r="BU5" i="4"/>
  <c r="BV5" i="4"/>
  <c r="BW5" i="4"/>
  <c r="BU6" i="4"/>
  <c r="BV6" i="4"/>
  <c r="BW6" i="4"/>
  <c r="BU7" i="4"/>
  <c r="BV7" i="4"/>
  <c r="BW7" i="4"/>
  <c r="BU8" i="4"/>
  <c r="BV8" i="4"/>
  <c r="BW8" i="4"/>
  <c r="BU9" i="4"/>
  <c r="BV9" i="4"/>
  <c r="BW9" i="4"/>
  <c r="BU10" i="4"/>
  <c r="BV10" i="4"/>
  <c r="BW10" i="4"/>
  <c r="BU11" i="4"/>
  <c r="BV11" i="4"/>
  <c r="BW11" i="4"/>
  <c r="BU12" i="4"/>
  <c r="BV12" i="4"/>
  <c r="BW12" i="4"/>
  <c r="BU13" i="4"/>
  <c r="BV13" i="4"/>
  <c r="BW13" i="4"/>
  <c r="BU14" i="4"/>
  <c r="BV14" i="4"/>
  <c r="BW14" i="4"/>
  <c r="BU15" i="4"/>
  <c r="BV15" i="4"/>
  <c r="BW15" i="4"/>
  <c r="BU16" i="4"/>
  <c r="BV16" i="4"/>
  <c r="BW16" i="4"/>
  <c r="BU17" i="4"/>
  <c r="BV17" i="4"/>
  <c r="BW17" i="4"/>
  <c r="BU18" i="4"/>
  <c r="BV18" i="4"/>
  <c r="BW18" i="4"/>
  <c r="BU19" i="4"/>
  <c r="BV19" i="4"/>
  <c r="BW19" i="4"/>
  <c r="BU20" i="4"/>
  <c r="BV20" i="4"/>
  <c r="BW20" i="4"/>
  <c r="BU21" i="4"/>
  <c r="BV21" i="4"/>
  <c r="BW21" i="4"/>
  <c r="BU22" i="4"/>
  <c r="BV22" i="4"/>
  <c r="BW22" i="4"/>
  <c r="BU23" i="4"/>
  <c r="BV23" i="4"/>
  <c r="BW23" i="4"/>
  <c r="BU24" i="4"/>
  <c r="BV24" i="4"/>
  <c r="BW24" i="4"/>
  <c r="BU25" i="4"/>
  <c r="BV25" i="4"/>
  <c r="BW25" i="4"/>
  <c r="BU26" i="4"/>
  <c r="BV26" i="4"/>
  <c r="BW26" i="4"/>
  <c r="BU27" i="4"/>
  <c r="BV27" i="4"/>
  <c r="BW27" i="4"/>
  <c r="BU28" i="4"/>
  <c r="BV28" i="4"/>
  <c r="BW28" i="4"/>
  <c r="BU29" i="4"/>
  <c r="BV29" i="4"/>
  <c r="BW29" i="4"/>
  <c r="BU30" i="4"/>
  <c r="BV30" i="4"/>
  <c r="BW30" i="4"/>
  <c r="BU31" i="4"/>
  <c r="BV31" i="4"/>
  <c r="BW31" i="4"/>
  <c r="BU32" i="4"/>
  <c r="BV32" i="4"/>
  <c r="BW32" i="4"/>
  <c r="BU33" i="4"/>
  <c r="BV33" i="4"/>
  <c r="BW33" i="4"/>
  <c r="BU34" i="4"/>
  <c r="BV34" i="4"/>
  <c r="BW34" i="4"/>
  <c r="BU35" i="4"/>
  <c r="BV35" i="4"/>
  <c r="BW35" i="4"/>
  <c r="BU36" i="4"/>
  <c r="BV36" i="4"/>
  <c r="BW36" i="4"/>
  <c r="BU37" i="4"/>
  <c r="BV37" i="4"/>
  <c r="BW37" i="4"/>
  <c r="BU38" i="4"/>
  <c r="BV38" i="4"/>
  <c r="BW38" i="4"/>
  <c r="BU39" i="4"/>
  <c r="BV39" i="4"/>
  <c r="BW39" i="4"/>
  <c r="BU40" i="4"/>
  <c r="BV40" i="4"/>
  <c r="BW40" i="4"/>
  <c r="BU41" i="4"/>
  <c r="BV41" i="4"/>
  <c r="BW41" i="4"/>
  <c r="BU42" i="4"/>
  <c r="BV42" i="4"/>
  <c r="BW42" i="4"/>
  <c r="BU43" i="4"/>
  <c r="BV43" i="4"/>
  <c r="BW43" i="4"/>
  <c r="BU44" i="4"/>
  <c r="BV44" i="4"/>
  <c r="BW44" i="4"/>
  <c r="BU45" i="4"/>
  <c r="BV45" i="4"/>
  <c r="BW45" i="4"/>
  <c r="BU46" i="4"/>
  <c r="BV46" i="4"/>
  <c r="BW46" i="4"/>
  <c r="BU47" i="4"/>
  <c r="BV47" i="4"/>
  <c r="BW47" i="4"/>
  <c r="BU48" i="4"/>
  <c r="BV48" i="4"/>
  <c r="BW48" i="4"/>
  <c r="BU49" i="4"/>
  <c r="BV49" i="4"/>
  <c r="BW49" i="4"/>
  <c r="BU50" i="4"/>
  <c r="BV50" i="4"/>
  <c r="BW50" i="4"/>
  <c r="BU51" i="4"/>
  <c r="BV51" i="4"/>
  <c r="BW51" i="4"/>
  <c r="BU52" i="4"/>
  <c r="BV52" i="4"/>
  <c r="BW52" i="4"/>
  <c r="BU53" i="4"/>
  <c r="BV53" i="4"/>
  <c r="BW53" i="4"/>
  <c r="BU54" i="4"/>
  <c r="BV54" i="4"/>
  <c r="BW54" i="4"/>
  <c r="BU55" i="4"/>
  <c r="BV55" i="4"/>
  <c r="BW55" i="4"/>
  <c r="BU56" i="4"/>
  <c r="BV56" i="4"/>
  <c r="BW56" i="4"/>
  <c r="BU57" i="4"/>
  <c r="BV57" i="4"/>
  <c r="BW57" i="4"/>
  <c r="BU58" i="4"/>
  <c r="BV58" i="4"/>
  <c r="BW58" i="4"/>
  <c r="BU59" i="4"/>
  <c r="BV59" i="4"/>
  <c r="BW59" i="4"/>
  <c r="BU60" i="4"/>
  <c r="BV60" i="4"/>
  <c r="BW60" i="4"/>
  <c r="BU61" i="4"/>
  <c r="BV61" i="4"/>
  <c r="BW61" i="4"/>
  <c r="BU62" i="4"/>
  <c r="BV62" i="4"/>
  <c r="BW62" i="4"/>
  <c r="BU63" i="4"/>
  <c r="BV63" i="4"/>
  <c r="BW63" i="4"/>
  <c r="BU64" i="4"/>
  <c r="BV64" i="4"/>
  <c r="BW64" i="4"/>
  <c r="BU65" i="4"/>
  <c r="BV65" i="4"/>
  <c r="BW65" i="4"/>
  <c r="BU66" i="4"/>
  <c r="BV66" i="4"/>
  <c r="BW66" i="4"/>
  <c r="BU67" i="4"/>
  <c r="BV67" i="4"/>
  <c r="BW67" i="4"/>
  <c r="BU68" i="4"/>
  <c r="BV68" i="4"/>
  <c r="BW68" i="4"/>
  <c r="BU69" i="4"/>
  <c r="BV69" i="4"/>
  <c r="BW69" i="4"/>
  <c r="BU70" i="4"/>
  <c r="BV70" i="4"/>
  <c r="BW70" i="4"/>
  <c r="BU71" i="4"/>
  <c r="BV71" i="4"/>
  <c r="BW71" i="4"/>
  <c r="BU72" i="4"/>
  <c r="BV72" i="4"/>
  <c r="BW72" i="4"/>
  <c r="BU73" i="4"/>
  <c r="BV73" i="4"/>
  <c r="BW73" i="4"/>
  <c r="BU74" i="4"/>
  <c r="BV74" i="4"/>
  <c r="BW74" i="4"/>
  <c r="BU75" i="4"/>
  <c r="BV75" i="4"/>
  <c r="BW75" i="4"/>
  <c r="BU76" i="4"/>
  <c r="BV76" i="4"/>
  <c r="BW76" i="4"/>
  <c r="BU77" i="4"/>
  <c r="BV77" i="4"/>
  <c r="BW77" i="4"/>
  <c r="BU78" i="4"/>
  <c r="BV78" i="4"/>
  <c r="BW78" i="4"/>
  <c r="BU79" i="4"/>
  <c r="BV79" i="4"/>
  <c r="BW79" i="4"/>
  <c r="BR3" i="4"/>
  <c r="BS3" i="4"/>
  <c r="BT3" i="4"/>
  <c r="BR4" i="4"/>
  <c r="BS4" i="4"/>
  <c r="BT4" i="4"/>
  <c r="BR5" i="4"/>
  <c r="BS5" i="4"/>
  <c r="BT5" i="4"/>
  <c r="BR6" i="4"/>
  <c r="BS6" i="4"/>
  <c r="BT6" i="4"/>
  <c r="BR7" i="4"/>
  <c r="BS7" i="4"/>
  <c r="BT7" i="4"/>
  <c r="BR8" i="4"/>
  <c r="BS8" i="4"/>
  <c r="BT8" i="4"/>
  <c r="BR9" i="4"/>
  <c r="BS9" i="4"/>
  <c r="BT9" i="4"/>
  <c r="BR10" i="4"/>
  <c r="BS10" i="4"/>
  <c r="BT10" i="4"/>
  <c r="BR11" i="4"/>
  <c r="BS11" i="4"/>
  <c r="BT11" i="4"/>
  <c r="BR12" i="4"/>
  <c r="BS12" i="4"/>
  <c r="BT12" i="4"/>
  <c r="BR13" i="4"/>
  <c r="BS13" i="4"/>
  <c r="BT13" i="4"/>
  <c r="BR14" i="4"/>
  <c r="BS14" i="4"/>
  <c r="BT14" i="4"/>
  <c r="BR15" i="4"/>
  <c r="BS15" i="4"/>
  <c r="BT15" i="4"/>
  <c r="BR16" i="4"/>
  <c r="BS16" i="4"/>
  <c r="BT16" i="4"/>
  <c r="BR17" i="4"/>
  <c r="BS17" i="4"/>
  <c r="BT17" i="4"/>
  <c r="BR18" i="4"/>
  <c r="BS18" i="4"/>
  <c r="BT18" i="4"/>
  <c r="BR19" i="4"/>
  <c r="BS19" i="4"/>
  <c r="BT19" i="4"/>
  <c r="BR20" i="4"/>
  <c r="BS20" i="4"/>
  <c r="BT20" i="4"/>
  <c r="BR21" i="4"/>
  <c r="BS21" i="4"/>
  <c r="BT21" i="4"/>
  <c r="BR22" i="4"/>
  <c r="BS22" i="4"/>
  <c r="BT22" i="4"/>
  <c r="BR23" i="4"/>
  <c r="BS23" i="4"/>
  <c r="BT23" i="4"/>
  <c r="BR24" i="4"/>
  <c r="BS24" i="4"/>
  <c r="BT24" i="4"/>
  <c r="BR25" i="4"/>
  <c r="BS25" i="4"/>
  <c r="BT25" i="4"/>
  <c r="BR26" i="4"/>
  <c r="BS26" i="4"/>
  <c r="BT26" i="4"/>
  <c r="BR27" i="4"/>
  <c r="BS27" i="4"/>
  <c r="BT27" i="4"/>
  <c r="BR28" i="4"/>
  <c r="BS28" i="4"/>
  <c r="BT28" i="4"/>
  <c r="BR29" i="4"/>
  <c r="BS29" i="4"/>
  <c r="BT29" i="4"/>
  <c r="BR30" i="4"/>
  <c r="BS30" i="4"/>
  <c r="BT30" i="4"/>
  <c r="BR31" i="4"/>
  <c r="BS31" i="4"/>
  <c r="BT31" i="4"/>
  <c r="BR32" i="4"/>
  <c r="BS32" i="4"/>
  <c r="BT32" i="4"/>
  <c r="BR33" i="4"/>
  <c r="BS33" i="4"/>
  <c r="BT33" i="4"/>
  <c r="BR34" i="4"/>
  <c r="BS34" i="4"/>
  <c r="BT34" i="4"/>
  <c r="BR35" i="4"/>
  <c r="BS35" i="4"/>
  <c r="BT35" i="4"/>
  <c r="BR36" i="4"/>
  <c r="BS36" i="4"/>
  <c r="BT36" i="4"/>
  <c r="BR37" i="4"/>
  <c r="BS37" i="4"/>
  <c r="BT37" i="4"/>
  <c r="BR38" i="4"/>
  <c r="BS38" i="4"/>
  <c r="BT38" i="4"/>
  <c r="BR39" i="4"/>
  <c r="BS39" i="4"/>
  <c r="BT39" i="4"/>
  <c r="BR40" i="4"/>
  <c r="BS40" i="4"/>
  <c r="BT40" i="4"/>
  <c r="BR41" i="4"/>
  <c r="BS41" i="4"/>
  <c r="BT41" i="4"/>
  <c r="BR42" i="4"/>
  <c r="BS42" i="4"/>
  <c r="BT42" i="4"/>
  <c r="BR43" i="4"/>
  <c r="BS43" i="4"/>
  <c r="BT43" i="4"/>
  <c r="BR44" i="4"/>
  <c r="BS44" i="4"/>
  <c r="BT44" i="4"/>
  <c r="BR45" i="4"/>
  <c r="BS45" i="4"/>
  <c r="BT45" i="4"/>
  <c r="BR46" i="4"/>
  <c r="BS46" i="4"/>
  <c r="BT46" i="4"/>
  <c r="BR47" i="4"/>
  <c r="BS47" i="4"/>
  <c r="BT47" i="4"/>
  <c r="BR48" i="4"/>
  <c r="BS48" i="4"/>
  <c r="BT48" i="4"/>
  <c r="BR49" i="4"/>
  <c r="BS49" i="4"/>
  <c r="BT49" i="4"/>
  <c r="BR50" i="4"/>
  <c r="BS50" i="4"/>
  <c r="BT50" i="4"/>
  <c r="BR51" i="4"/>
  <c r="BS51" i="4"/>
  <c r="BT51" i="4"/>
  <c r="BR52" i="4"/>
  <c r="BS52" i="4"/>
  <c r="BT52" i="4"/>
  <c r="BR53" i="4"/>
  <c r="BS53" i="4"/>
  <c r="BT53" i="4"/>
  <c r="BR54" i="4"/>
  <c r="BS54" i="4"/>
  <c r="BT54" i="4"/>
  <c r="BR55" i="4"/>
  <c r="BS55" i="4"/>
  <c r="BT55" i="4"/>
  <c r="BR56" i="4"/>
  <c r="BS56" i="4"/>
  <c r="BT56" i="4"/>
  <c r="BR57" i="4"/>
  <c r="BS57" i="4"/>
  <c r="BT57" i="4"/>
  <c r="BR58" i="4"/>
  <c r="BS58" i="4"/>
  <c r="BT58" i="4"/>
  <c r="BR59" i="4"/>
  <c r="BS59" i="4"/>
  <c r="BT59" i="4"/>
  <c r="BR60" i="4"/>
  <c r="BS60" i="4"/>
  <c r="BT60" i="4"/>
  <c r="BR61" i="4"/>
  <c r="BS61" i="4"/>
  <c r="BT61" i="4"/>
  <c r="BR62" i="4"/>
  <c r="BS62" i="4"/>
  <c r="BT62" i="4"/>
  <c r="BR63" i="4"/>
  <c r="BS63" i="4"/>
  <c r="BT63" i="4"/>
  <c r="BR64" i="4"/>
  <c r="BS64" i="4"/>
  <c r="BT64" i="4"/>
  <c r="BR65" i="4"/>
  <c r="BS65" i="4"/>
  <c r="BT65" i="4"/>
  <c r="BR66" i="4"/>
  <c r="BS66" i="4"/>
  <c r="BT66" i="4"/>
  <c r="BR67" i="4"/>
  <c r="BS67" i="4"/>
  <c r="BT67" i="4"/>
  <c r="BR68" i="4"/>
  <c r="BS68" i="4"/>
  <c r="BT68" i="4"/>
  <c r="BR69" i="4"/>
  <c r="BS69" i="4"/>
  <c r="BT69" i="4"/>
  <c r="BR70" i="4"/>
  <c r="BS70" i="4"/>
  <c r="BT70" i="4"/>
  <c r="BR71" i="4"/>
  <c r="BS71" i="4"/>
  <c r="BT71" i="4"/>
  <c r="BR72" i="4"/>
  <c r="BS72" i="4"/>
  <c r="BT72" i="4"/>
  <c r="BR73" i="4"/>
  <c r="BS73" i="4"/>
  <c r="BT73" i="4"/>
  <c r="BR74" i="4"/>
  <c r="BS74" i="4"/>
  <c r="BT74" i="4"/>
  <c r="BR75" i="4"/>
  <c r="BS75" i="4"/>
  <c r="BT75" i="4"/>
  <c r="BR76" i="4"/>
  <c r="BS76" i="4"/>
  <c r="BT76" i="4"/>
  <c r="BR77" i="4"/>
  <c r="BS77" i="4"/>
  <c r="BT77" i="4"/>
  <c r="BR78" i="4"/>
  <c r="BS78" i="4"/>
  <c r="BT78" i="4"/>
  <c r="BR79" i="4"/>
  <c r="BS79" i="4"/>
  <c r="BT79" i="4"/>
  <c r="BO3" i="4"/>
  <c r="BP3" i="4"/>
  <c r="BQ3" i="4"/>
  <c r="BO4" i="4"/>
  <c r="BP4" i="4"/>
  <c r="BQ4" i="4"/>
  <c r="BO5" i="4"/>
  <c r="BP5" i="4"/>
  <c r="BQ5" i="4"/>
  <c r="BO6" i="4"/>
  <c r="BP6" i="4"/>
  <c r="BQ6" i="4"/>
  <c r="BO7" i="4"/>
  <c r="BP7" i="4"/>
  <c r="BQ7" i="4"/>
  <c r="BO8" i="4"/>
  <c r="BP8" i="4"/>
  <c r="BQ8" i="4"/>
  <c r="BO9" i="4"/>
  <c r="BP9" i="4"/>
  <c r="BQ9" i="4"/>
  <c r="BO10" i="4"/>
  <c r="BP10" i="4"/>
  <c r="BQ10" i="4"/>
  <c r="BO11" i="4"/>
  <c r="BP11" i="4"/>
  <c r="BQ11" i="4"/>
  <c r="BO12" i="4"/>
  <c r="BP12" i="4"/>
  <c r="BQ12" i="4"/>
  <c r="BO13" i="4"/>
  <c r="BP13" i="4"/>
  <c r="BQ13" i="4"/>
  <c r="BO14" i="4"/>
  <c r="BP14" i="4"/>
  <c r="BQ14" i="4"/>
  <c r="BO15" i="4"/>
  <c r="BP15" i="4"/>
  <c r="BQ15" i="4"/>
  <c r="BO16" i="4"/>
  <c r="BP16" i="4"/>
  <c r="BQ16" i="4"/>
  <c r="BO17" i="4"/>
  <c r="BP17" i="4"/>
  <c r="BQ17" i="4"/>
  <c r="BO18" i="4"/>
  <c r="BP18" i="4"/>
  <c r="BQ18" i="4"/>
  <c r="BO19" i="4"/>
  <c r="BP19" i="4"/>
  <c r="BQ19" i="4"/>
  <c r="BO20" i="4"/>
  <c r="BP20" i="4"/>
  <c r="BQ20" i="4"/>
  <c r="BO21" i="4"/>
  <c r="BP21" i="4"/>
  <c r="BQ21" i="4"/>
  <c r="BO22" i="4"/>
  <c r="BP22" i="4"/>
  <c r="BQ22" i="4"/>
  <c r="BO23" i="4"/>
  <c r="BP23" i="4"/>
  <c r="BQ23" i="4"/>
  <c r="BO24" i="4"/>
  <c r="BP24" i="4"/>
  <c r="BQ24" i="4"/>
  <c r="BO25" i="4"/>
  <c r="BP25" i="4"/>
  <c r="BQ25" i="4"/>
  <c r="BO26" i="4"/>
  <c r="BP26" i="4"/>
  <c r="BQ26" i="4"/>
  <c r="BO27" i="4"/>
  <c r="BP27" i="4"/>
  <c r="BQ27" i="4"/>
  <c r="BO28" i="4"/>
  <c r="BP28" i="4"/>
  <c r="BQ28" i="4"/>
  <c r="BO29" i="4"/>
  <c r="BP29" i="4"/>
  <c r="BQ29" i="4"/>
  <c r="BO30" i="4"/>
  <c r="BP30" i="4"/>
  <c r="BQ30" i="4"/>
  <c r="BO31" i="4"/>
  <c r="BP31" i="4"/>
  <c r="BQ31" i="4"/>
  <c r="BO32" i="4"/>
  <c r="BP32" i="4"/>
  <c r="BQ32" i="4"/>
  <c r="BO33" i="4"/>
  <c r="BP33" i="4"/>
  <c r="BQ33" i="4"/>
  <c r="BO34" i="4"/>
  <c r="BP34" i="4"/>
  <c r="BQ34" i="4"/>
  <c r="BO35" i="4"/>
  <c r="BP35" i="4"/>
  <c r="BQ35" i="4"/>
  <c r="BO36" i="4"/>
  <c r="BP36" i="4"/>
  <c r="BQ36" i="4"/>
  <c r="BO37" i="4"/>
  <c r="BP37" i="4"/>
  <c r="BQ37" i="4"/>
  <c r="BO38" i="4"/>
  <c r="BP38" i="4"/>
  <c r="BQ38" i="4"/>
  <c r="BO39" i="4"/>
  <c r="BP39" i="4"/>
  <c r="BQ39" i="4"/>
  <c r="BO40" i="4"/>
  <c r="BP40" i="4"/>
  <c r="BQ40" i="4"/>
  <c r="BO41" i="4"/>
  <c r="BP41" i="4"/>
  <c r="BQ41" i="4"/>
  <c r="BO42" i="4"/>
  <c r="BP42" i="4"/>
  <c r="BQ42" i="4"/>
  <c r="BO43" i="4"/>
  <c r="BP43" i="4"/>
  <c r="BQ43" i="4"/>
  <c r="BO44" i="4"/>
  <c r="BP44" i="4"/>
  <c r="BQ44" i="4"/>
  <c r="BO45" i="4"/>
  <c r="BP45" i="4"/>
  <c r="BQ45" i="4"/>
  <c r="BO46" i="4"/>
  <c r="BP46" i="4"/>
  <c r="BQ46" i="4"/>
  <c r="BO47" i="4"/>
  <c r="BP47" i="4"/>
  <c r="BQ47" i="4"/>
  <c r="BO48" i="4"/>
  <c r="BP48" i="4"/>
  <c r="BQ48" i="4"/>
  <c r="BO49" i="4"/>
  <c r="BP49" i="4"/>
  <c r="BQ49" i="4"/>
  <c r="BO50" i="4"/>
  <c r="BP50" i="4"/>
  <c r="BQ50" i="4"/>
  <c r="BO51" i="4"/>
  <c r="BP51" i="4"/>
  <c r="BQ51" i="4"/>
  <c r="BO52" i="4"/>
  <c r="BP52" i="4"/>
  <c r="BQ52" i="4"/>
  <c r="BO53" i="4"/>
  <c r="BP53" i="4"/>
  <c r="BQ53" i="4"/>
  <c r="BO54" i="4"/>
  <c r="BP54" i="4"/>
  <c r="BQ54" i="4"/>
  <c r="BO55" i="4"/>
  <c r="BP55" i="4"/>
  <c r="BQ55" i="4"/>
  <c r="BO56" i="4"/>
  <c r="BP56" i="4"/>
  <c r="BQ56" i="4"/>
  <c r="BO57" i="4"/>
  <c r="BP57" i="4"/>
  <c r="BQ57" i="4"/>
  <c r="BO58" i="4"/>
  <c r="BP58" i="4"/>
  <c r="BQ58" i="4"/>
  <c r="BO59" i="4"/>
  <c r="BP59" i="4"/>
  <c r="BQ59" i="4"/>
  <c r="BO60" i="4"/>
  <c r="BP60" i="4"/>
  <c r="BQ60" i="4"/>
  <c r="BO61" i="4"/>
  <c r="BP61" i="4"/>
  <c r="BQ61" i="4"/>
  <c r="BO62" i="4"/>
  <c r="BP62" i="4"/>
  <c r="BQ62" i="4"/>
  <c r="BO63" i="4"/>
  <c r="BP63" i="4"/>
  <c r="BQ63" i="4"/>
  <c r="BO64" i="4"/>
  <c r="BP64" i="4"/>
  <c r="BQ64" i="4"/>
  <c r="BO65" i="4"/>
  <c r="BP65" i="4"/>
  <c r="BQ65" i="4"/>
  <c r="BO66" i="4"/>
  <c r="BP66" i="4"/>
  <c r="BQ66" i="4"/>
  <c r="BO67" i="4"/>
  <c r="BP67" i="4"/>
  <c r="BQ67" i="4"/>
  <c r="BO68" i="4"/>
  <c r="BP68" i="4"/>
  <c r="BQ68" i="4"/>
  <c r="BO69" i="4"/>
  <c r="BP69" i="4"/>
  <c r="BQ69" i="4"/>
  <c r="BO70" i="4"/>
  <c r="BP70" i="4"/>
  <c r="BQ70" i="4"/>
  <c r="BO71" i="4"/>
  <c r="BP71" i="4"/>
  <c r="BQ71" i="4"/>
  <c r="BO72" i="4"/>
  <c r="BP72" i="4"/>
  <c r="BQ72" i="4"/>
  <c r="BO73" i="4"/>
  <c r="BP73" i="4"/>
  <c r="BQ73" i="4"/>
  <c r="BO74" i="4"/>
  <c r="BP74" i="4"/>
  <c r="BQ74" i="4"/>
  <c r="BO75" i="4"/>
  <c r="BP75" i="4"/>
  <c r="BQ75" i="4"/>
  <c r="BO76" i="4"/>
  <c r="BP76" i="4"/>
  <c r="BQ76" i="4"/>
  <c r="BO77" i="4"/>
  <c r="BP77" i="4"/>
  <c r="BQ77" i="4"/>
  <c r="BO78" i="4"/>
  <c r="BP78" i="4"/>
  <c r="BQ78" i="4"/>
  <c r="BO79" i="4"/>
  <c r="BP79" i="4"/>
  <c r="BQ79" i="4"/>
  <c r="AP3" i="4"/>
  <c r="AQ3" i="4"/>
  <c r="AR3" i="4"/>
  <c r="AS3" i="4"/>
  <c r="AT3" i="4"/>
  <c r="AU3" i="4"/>
  <c r="AV3" i="4"/>
  <c r="AW3" i="4"/>
  <c r="AX3" i="4"/>
  <c r="AY3" i="4"/>
  <c r="AZ3" i="4"/>
  <c r="BA3" i="4"/>
  <c r="BB3" i="4"/>
  <c r="BC3" i="4"/>
  <c r="BD3" i="4"/>
  <c r="BE3" i="4"/>
  <c r="BF3" i="4"/>
  <c r="BG3" i="4"/>
  <c r="BH3" i="4"/>
  <c r="BI3" i="4"/>
  <c r="BJ3" i="4"/>
  <c r="BK3" i="4"/>
  <c r="BL3" i="4"/>
  <c r="BM3" i="4"/>
  <c r="BN3" i="4"/>
  <c r="AP4" i="4"/>
  <c r="AQ4" i="4"/>
  <c r="AR4" i="4"/>
  <c r="AS4" i="4"/>
  <c r="AT4" i="4"/>
  <c r="AU4" i="4"/>
  <c r="AV4" i="4"/>
  <c r="AW4" i="4"/>
  <c r="AX4" i="4"/>
  <c r="AY4" i="4"/>
  <c r="AZ4" i="4"/>
  <c r="BA4" i="4"/>
  <c r="BB4" i="4"/>
  <c r="BC4" i="4"/>
  <c r="BD4" i="4"/>
  <c r="BE4" i="4"/>
  <c r="BF4" i="4"/>
  <c r="BG4" i="4"/>
  <c r="BH4" i="4"/>
  <c r="BI4" i="4"/>
  <c r="BJ4" i="4"/>
  <c r="BK4" i="4"/>
  <c r="BL4" i="4"/>
  <c r="BM4" i="4"/>
  <c r="BN4" i="4"/>
  <c r="AP5" i="4"/>
  <c r="AQ5" i="4"/>
  <c r="AR5" i="4"/>
  <c r="AS5" i="4"/>
  <c r="AT5" i="4"/>
  <c r="AU5" i="4"/>
  <c r="AV5" i="4"/>
  <c r="AW5" i="4"/>
  <c r="AX5" i="4"/>
  <c r="AY5" i="4"/>
  <c r="AZ5" i="4"/>
  <c r="BA5" i="4"/>
  <c r="BB5" i="4"/>
  <c r="BC5" i="4"/>
  <c r="BD5" i="4"/>
  <c r="BE5" i="4"/>
  <c r="BF5" i="4"/>
  <c r="BG5" i="4"/>
  <c r="BH5" i="4"/>
  <c r="BI5" i="4"/>
  <c r="BJ5" i="4"/>
  <c r="BK5" i="4"/>
  <c r="BL5" i="4"/>
  <c r="BM5" i="4"/>
  <c r="BN5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BD6" i="4"/>
  <c r="BE6" i="4"/>
  <c r="BF6" i="4"/>
  <c r="BG6" i="4"/>
  <c r="BH6" i="4"/>
  <c r="BI6" i="4"/>
  <c r="BJ6" i="4"/>
  <c r="BK6" i="4"/>
  <c r="BL6" i="4"/>
  <c r="BM6" i="4"/>
  <c r="BN6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BD7" i="4"/>
  <c r="BE7" i="4"/>
  <c r="BF7" i="4"/>
  <c r="BG7" i="4"/>
  <c r="BH7" i="4"/>
  <c r="BI7" i="4"/>
  <c r="BJ7" i="4"/>
  <c r="BK7" i="4"/>
  <c r="BL7" i="4"/>
  <c r="BM7" i="4"/>
  <c r="BN7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BD8" i="4"/>
  <c r="BE8" i="4"/>
  <c r="BF8" i="4"/>
  <c r="BG8" i="4"/>
  <c r="BH8" i="4"/>
  <c r="BI8" i="4"/>
  <c r="BJ8" i="4"/>
  <c r="BK8" i="4"/>
  <c r="BL8" i="4"/>
  <c r="BM8" i="4"/>
  <c r="BN8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BD9" i="4"/>
  <c r="BE9" i="4"/>
  <c r="BF9" i="4"/>
  <c r="BG9" i="4"/>
  <c r="BH9" i="4"/>
  <c r="BI9" i="4"/>
  <c r="BJ9" i="4"/>
  <c r="BK9" i="4"/>
  <c r="BL9" i="4"/>
  <c r="BM9" i="4"/>
  <c r="BN9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BE10" i="4"/>
  <c r="BF10" i="4"/>
  <c r="BG10" i="4"/>
  <c r="BH10" i="4"/>
  <c r="BI10" i="4"/>
  <c r="BJ10" i="4"/>
  <c r="BK10" i="4"/>
  <c r="BL10" i="4"/>
  <c r="BM10" i="4"/>
  <c r="BN10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BI11" i="4"/>
  <c r="BJ11" i="4"/>
  <c r="BK11" i="4"/>
  <c r="BL11" i="4"/>
  <c r="BM11" i="4"/>
  <c r="BN11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BD12" i="4"/>
  <c r="BE12" i="4"/>
  <c r="BF12" i="4"/>
  <c r="BG12" i="4"/>
  <c r="BH12" i="4"/>
  <c r="BI12" i="4"/>
  <c r="BJ12" i="4"/>
  <c r="BK12" i="4"/>
  <c r="BL12" i="4"/>
  <c r="BM12" i="4"/>
  <c r="BN12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BD13" i="4"/>
  <c r="BE13" i="4"/>
  <c r="BF13" i="4"/>
  <c r="BG13" i="4"/>
  <c r="BH13" i="4"/>
  <c r="BI13" i="4"/>
  <c r="BJ13" i="4"/>
  <c r="BK13" i="4"/>
  <c r="BL13" i="4"/>
  <c r="BM13" i="4"/>
  <c r="BN13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BE14" i="4"/>
  <c r="BF14" i="4"/>
  <c r="BG14" i="4"/>
  <c r="BH14" i="4"/>
  <c r="BI14" i="4"/>
  <c r="BJ14" i="4"/>
  <c r="BK14" i="4"/>
  <c r="BL14" i="4"/>
  <c r="BM14" i="4"/>
  <c r="BN14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BE15" i="4"/>
  <c r="BF15" i="4"/>
  <c r="BG15" i="4"/>
  <c r="BH15" i="4"/>
  <c r="BI15" i="4"/>
  <c r="BJ15" i="4"/>
  <c r="BK15" i="4"/>
  <c r="BL15" i="4"/>
  <c r="BM15" i="4"/>
  <c r="BN15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M17" i="4"/>
  <c r="BN17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BE18" i="4"/>
  <c r="BF18" i="4"/>
  <c r="BG18" i="4"/>
  <c r="BH18" i="4"/>
  <c r="BI18" i="4"/>
  <c r="BJ18" i="4"/>
  <c r="BK18" i="4"/>
  <c r="BL18" i="4"/>
  <c r="BM18" i="4"/>
  <c r="BN18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BI19" i="4"/>
  <c r="BJ19" i="4"/>
  <c r="BK19" i="4"/>
  <c r="BL19" i="4"/>
  <c r="BM19" i="4"/>
  <c r="BN19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BD20" i="4"/>
  <c r="BE20" i="4"/>
  <c r="BF20" i="4"/>
  <c r="BG20" i="4"/>
  <c r="BH20" i="4"/>
  <c r="BI20" i="4"/>
  <c r="BJ20" i="4"/>
  <c r="BK20" i="4"/>
  <c r="BL20" i="4"/>
  <c r="BM20" i="4"/>
  <c r="BN20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BE21" i="4"/>
  <c r="BF21" i="4"/>
  <c r="BG21" i="4"/>
  <c r="BH21" i="4"/>
  <c r="BI21" i="4"/>
  <c r="BJ21" i="4"/>
  <c r="BK21" i="4"/>
  <c r="BL21" i="4"/>
  <c r="BM21" i="4"/>
  <c r="BN21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BC22" i="4"/>
  <c r="BD22" i="4"/>
  <c r="BE22" i="4"/>
  <c r="BF22" i="4"/>
  <c r="BG22" i="4"/>
  <c r="BH22" i="4"/>
  <c r="BI22" i="4"/>
  <c r="BJ22" i="4"/>
  <c r="BK22" i="4"/>
  <c r="BL22" i="4"/>
  <c r="BM22" i="4"/>
  <c r="BN22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BC23" i="4"/>
  <c r="BD23" i="4"/>
  <c r="BE23" i="4"/>
  <c r="BF23" i="4"/>
  <c r="BG23" i="4"/>
  <c r="BH23" i="4"/>
  <c r="BI23" i="4"/>
  <c r="BJ23" i="4"/>
  <c r="BK23" i="4"/>
  <c r="BL23" i="4"/>
  <c r="BM23" i="4"/>
  <c r="BN23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I24" i="4"/>
  <c r="BJ24" i="4"/>
  <c r="BK24" i="4"/>
  <c r="BL24" i="4"/>
  <c r="BM24" i="4"/>
  <c r="BN24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BG25" i="4"/>
  <c r="BH25" i="4"/>
  <c r="BI25" i="4"/>
  <c r="BJ25" i="4"/>
  <c r="BK25" i="4"/>
  <c r="BL25" i="4"/>
  <c r="BM25" i="4"/>
  <c r="BN25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BE28" i="4"/>
  <c r="BF28" i="4"/>
  <c r="BG28" i="4"/>
  <c r="BH28" i="4"/>
  <c r="BI28" i="4"/>
  <c r="BJ28" i="4"/>
  <c r="BK28" i="4"/>
  <c r="BL28" i="4"/>
  <c r="BM28" i="4"/>
  <c r="BN28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I29" i="4"/>
  <c r="BJ29" i="4"/>
  <c r="BK29" i="4"/>
  <c r="BL29" i="4"/>
  <c r="BM29" i="4"/>
  <c r="BN29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BD30" i="4"/>
  <c r="BE30" i="4"/>
  <c r="BF30" i="4"/>
  <c r="BG30" i="4"/>
  <c r="BH30" i="4"/>
  <c r="BI30" i="4"/>
  <c r="BJ30" i="4"/>
  <c r="BK30" i="4"/>
  <c r="BL30" i="4"/>
  <c r="BM30" i="4"/>
  <c r="BN30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BD31" i="4"/>
  <c r="BE31" i="4"/>
  <c r="BF31" i="4"/>
  <c r="BG31" i="4"/>
  <c r="BH31" i="4"/>
  <c r="BI31" i="4"/>
  <c r="BJ31" i="4"/>
  <c r="BK31" i="4"/>
  <c r="BL31" i="4"/>
  <c r="BM31" i="4"/>
  <c r="BN31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BD32" i="4"/>
  <c r="BE32" i="4"/>
  <c r="BF32" i="4"/>
  <c r="BG32" i="4"/>
  <c r="BH32" i="4"/>
  <c r="BI32" i="4"/>
  <c r="BJ32" i="4"/>
  <c r="BK32" i="4"/>
  <c r="BL32" i="4"/>
  <c r="BM32" i="4"/>
  <c r="BN32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BE33" i="4"/>
  <c r="BF33" i="4"/>
  <c r="BG33" i="4"/>
  <c r="BH33" i="4"/>
  <c r="BI33" i="4"/>
  <c r="BJ33" i="4"/>
  <c r="BK33" i="4"/>
  <c r="BL33" i="4"/>
  <c r="BM33" i="4"/>
  <c r="BN33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BE34" i="4"/>
  <c r="BF34" i="4"/>
  <c r="BG34" i="4"/>
  <c r="BH34" i="4"/>
  <c r="BI34" i="4"/>
  <c r="BJ34" i="4"/>
  <c r="BK34" i="4"/>
  <c r="BL34" i="4"/>
  <c r="BM34" i="4"/>
  <c r="BN34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BE35" i="4"/>
  <c r="BF35" i="4"/>
  <c r="BG35" i="4"/>
  <c r="BH35" i="4"/>
  <c r="BI35" i="4"/>
  <c r="BJ35" i="4"/>
  <c r="BK35" i="4"/>
  <c r="BL35" i="4"/>
  <c r="BM35" i="4"/>
  <c r="BN35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BE36" i="4"/>
  <c r="BF36" i="4"/>
  <c r="BG36" i="4"/>
  <c r="BH36" i="4"/>
  <c r="BI36" i="4"/>
  <c r="BJ36" i="4"/>
  <c r="BK36" i="4"/>
  <c r="BL36" i="4"/>
  <c r="BM36" i="4"/>
  <c r="BN36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BD41" i="4"/>
  <c r="BE41" i="4"/>
  <c r="BF41" i="4"/>
  <c r="BG41" i="4"/>
  <c r="BH41" i="4"/>
  <c r="BI41" i="4"/>
  <c r="BJ41" i="4"/>
  <c r="BK41" i="4"/>
  <c r="BL41" i="4"/>
  <c r="BM41" i="4"/>
  <c r="BN41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BD42" i="4"/>
  <c r="BE42" i="4"/>
  <c r="BF42" i="4"/>
  <c r="BG42" i="4"/>
  <c r="BH42" i="4"/>
  <c r="BI42" i="4"/>
  <c r="BJ42" i="4"/>
  <c r="BK42" i="4"/>
  <c r="BL42" i="4"/>
  <c r="BM42" i="4"/>
  <c r="BN42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BD43" i="4"/>
  <c r="BE43" i="4"/>
  <c r="BF43" i="4"/>
  <c r="BG43" i="4"/>
  <c r="BH43" i="4"/>
  <c r="BI43" i="4"/>
  <c r="BJ43" i="4"/>
  <c r="BK43" i="4"/>
  <c r="BL43" i="4"/>
  <c r="BM43" i="4"/>
  <c r="BN43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BB44" i="4"/>
  <c r="BC44" i="4"/>
  <c r="BD44" i="4"/>
  <c r="BE44" i="4"/>
  <c r="BF44" i="4"/>
  <c r="BG44" i="4"/>
  <c r="BH44" i="4"/>
  <c r="BI44" i="4"/>
  <c r="BJ44" i="4"/>
  <c r="BK44" i="4"/>
  <c r="BL44" i="4"/>
  <c r="BM44" i="4"/>
  <c r="BN44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BB45" i="4"/>
  <c r="BC45" i="4"/>
  <c r="BD45" i="4"/>
  <c r="BE45" i="4"/>
  <c r="BF45" i="4"/>
  <c r="BG45" i="4"/>
  <c r="BH45" i="4"/>
  <c r="BI45" i="4"/>
  <c r="BJ45" i="4"/>
  <c r="BK45" i="4"/>
  <c r="BL45" i="4"/>
  <c r="BM45" i="4"/>
  <c r="BN45" i="4"/>
  <c r="AP46" i="4"/>
  <c r="AQ46" i="4"/>
  <c r="AR46" i="4"/>
  <c r="AS46" i="4"/>
  <c r="AT46" i="4"/>
  <c r="AU46" i="4"/>
  <c r="AV46" i="4"/>
  <c r="AW46" i="4"/>
  <c r="AX46" i="4"/>
  <c r="AY46" i="4"/>
  <c r="AZ46" i="4"/>
  <c r="BA46" i="4"/>
  <c r="BB46" i="4"/>
  <c r="BC46" i="4"/>
  <c r="BD46" i="4"/>
  <c r="BE46" i="4"/>
  <c r="BF46" i="4"/>
  <c r="BG46" i="4"/>
  <c r="BH46" i="4"/>
  <c r="BI46" i="4"/>
  <c r="BJ46" i="4"/>
  <c r="BK46" i="4"/>
  <c r="BL46" i="4"/>
  <c r="BM46" i="4"/>
  <c r="BN46" i="4"/>
  <c r="AP47" i="4"/>
  <c r="AQ47" i="4"/>
  <c r="AR47" i="4"/>
  <c r="AS47" i="4"/>
  <c r="AT47" i="4"/>
  <c r="AU47" i="4"/>
  <c r="AV47" i="4"/>
  <c r="AW47" i="4"/>
  <c r="AX47" i="4"/>
  <c r="AY47" i="4"/>
  <c r="AZ47" i="4"/>
  <c r="BA47" i="4"/>
  <c r="BB47" i="4"/>
  <c r="BC47" i="4"/>
  <c r="BD47" i="4"/>
  <c r="BE47" i="4"/>
  <c r="BF47" i="4"/>
  <c r="BG47" i="4"/>
  <c r="BH47" i="4"/>
  <c r="BI47" i="4"/>
  <c r="BJ47" i="4"/>
  <c r="BK47" i="4"/>
  <c r="BL47" i="4"/>
  <c r="BM47" i="4"/>
  <c r="BN47" i="4"/>
  <c r="AP48" i="4"/>
  <c r="AQ48" i="4"/>
  <c r="AR48" i="4"/>
  <c r="AS48" i="4"/>
  <c r="AT48" i="4"/>
  <c r="AU48" i="4"/>
  <c r="AV48" i="4"/>
  <c r="AW48" i="4"/>
  <c r="AX48" i="4"/>
  <c r="AY48" i="4"/>
  <c r="AZ48" i="4"/>
  <c r="BA48" i="4"/>
  <c r="BB48" i="4"/>
  <c r="BC48" i="4"/>
  <c r="BD48" i="4"/>
  <c r="BE48" i="4"/>
  <c r="BF48" i="4"/>
  <c r="BG48" i="4"/>
  <c r="BH48" i="4"/>
  <c r="BI48" i="4"/>
  <c r="BJ48" i="4"/>
  <c r="BK48" i="4"/>
  <c r="BL48" i="4"/>
  <c r="BM48" i="4"/>
  <c r="BN48" i="4"/>
  <c r="AP49" i="4"/>
  <c r="AQ49" i="4"/>
  <c r="AR49" i="4"/>
  <c r="AS49" i="4"/>
  <c r="AT49" i="4"/>
  <c r="AU49" i="4"/>
  <c r="AV49" i="4"/>
  <c r="AW49" i="4"/>
  <c r="AX49" i="4"/>
  <c r="AY49" i="4"/>
  <c r="AZ49" i="4"/>
  <c r="BA49" i="4"/>
  <c r="BB49" i="4"/>
  <c r="BC49" i="4"/>
  <c r="BD49" i="4"/>
  <c r="BE49" i="4"/>
  <c r="BF49" i="4"/>
  <c r="BG49" i="4"/>
  <c r="BH49" i="4"/>
  <c r="BI49" i="4"/>
  <c r="BJ49" i="4"/>
  <c r="BK49" i="4"/>
  <c r="BL49" i="4"/>
  <c r="BM49" i="4"/>
  <c r="BN49" i="4"/>
  <c r="AP50" i="4"/>
  <c r="AQ50" i="4"/>
  <c r="AR50" i="4"/>
  <c r="AS50" i="4"/>
  <c r="AT50" i="4"/>
  <c r="AU50" i="4"/>
  <c r="AV50" i="4"/>
  <c r="AW50" i="4"/>
  <c r="AX50" i="4"/>
  <c r="AY50" i="4"/>
  <c r="AZ50" i="4"/>
  <c r="BA50" i="4"/>
  <c r="BB50" i="4"/>
  <c r="BC50" i="4"/>
  <c r="BD50" i="4"/>
  <c r="BE50" i="4"/>
  <c r="BF50" i="4"/>
  <c r="BG50" i="4"/>
  <c r="BH50" i="4"/>
  <c r="BI50" i="4"/>
  <c r="BJ50" i="4"/>
  <c r="BK50" i="4"/>
  <c r="BL50" i="4"/>
  <c r="BM50" i="4"/>
  <c r="BN50" i="4"/>
  <c r="AP51" i="4"/>
  <c r="AQ51" i="4"/>
  <c r="AR51" i="4"/>
  <c r="AS51" i="4"/>
  <c r="AT51" i="4"/>
  <c r="AU51" i="4"/>
  <c r="AV51" i="4"/>
  <c r="AW51" i="4"/>
  <c r="AX51" i="4"/>
  <c r="AY51" i="4"/>
  <c r="AZ51" i="4"/>
  <c r="BA51" i="4"/>
  <c r="BB51" i="4"/>
  <c r="BC51" i="4"/>
  <c r="BD51" i="4"/>
  <c r="BE51" i="4"/>
  <c r="BF51" i="4"/>
  <c r="BG51" i="4"/>
  <c r="BH51" i="4"/>
  <c r="BI51" i="4"/>
  <c r="BJ51" i="4"/>
  <c r="BK51" i="4"/>
  <c r="BL51" i="4"/>
  <c r="BM51" i="4"/>
  <c r="BN51" i="4"/>
  <c r="AP52" i="4"/>
  <c r="AQ52" i="4"/>
  <c r="AR52" i="4"/>
  <c r="AS52" i="4"/>
  <c r="AT52" i="4"/>
  <c r="AU52" i="4"/>
  <c r="AV52" i="4"/>
  <c r="AW52" i="4"/>
  <c r="AX52" i="4"/>
  <c r="AY52" i="4"/>
  <c r="AZ52" i="4"/>
  <c r="BA52" i="4"/>
  <c r="BB52" i="4"/>
  <c r="BC52" i="4"/>
  <c r="BD52" i="4"/>
  <c r="BE52" i="4"/>
  <c r="BF52" i="4"/>
  <c r="BG52" i="4"/>
  <c r="BH52" i="4"/>
  <c r="BI52" i="4"/>
  <c r="BJ52" i="4"/>
  <c r="BK52" i="4"/>
  <c r="BL52" i="4"/>
  <c r="BM52" i="4"/>
  <c r="BN52" i="4"/>
  <c r="AP53" i="4"/>
  <c r="AQ53" i="4"/>
  <c r="AR53" i="4"/>
  <c r="AS53" i="4"/>
  <c r="AT53" i="4"/>
  <c r="AU53" i="4"/>
  <c r="AV53" i="4"/>
  <c r="AW53" i="4"/>
  <c r="AX53" i="4"/>
  <c r="AY53" i="4"/>
  <c r="AZ53" i="4"/>
  <c r="BA53" i="4"/>
  <c r="BB53" i="4"/>
  <c r="BC53" i="4"/>
  <c r="BD53" i="4"/>
  <c r="BE53" i="4"/>
  <c r="BF53" i="4"/>
  <c r="BG53" i="4"/>
  <c r="BH53" i="4"/>
  <c r="BI53" i="4"/>
  <c r="BJ53" i="4"/>
  <c r="BK53" i="4"/>
  <c r="BL53" i="4"/>
  <c r="BM53" i="4"/>
  <c r="BN53" i="4"/>
  <c r="AP54" i="4"/>
  <c r="AQ54" i="4"/>
  <c r="AR54" i="4"/>
  <c r="AS54" i="4"/>
  <c r="AT54" i="4"/>
  <c r="AU54" i="4"/>
  <c r="AV54" i="4"/>
  <c r="AW54" i="4"/>
  <c r="AX54" i="4"/>
  <c r="AY54" i="4"/>
  <c r="AZ54" i="4"/>
  <c r="BA54" i="4"/>
  <c r="BB54" i="4"/>
  <c r="BC54" i="4"/>
  <c r="BD54" i="4"/>
  <c r="BE54" i="4"/>
  <c r="BF54" i="4"/>
  <c r="BG54" i="4"/>
  <c r="BH54" i="4"/>
  <c r="BI54" i="4"/>
  <c r="BJ54" i="4"/>
  <c r="BK54" i="4"/>
  <c r="BL54" i="4"/>
  <c r="BM54" i="4"/>
  <c r="BN54" i="4"/>
  <c r="AP55" i="4"/>
  <c r="AQ55" i="4"/>
  <c r="AR55" i="4"/>
  <c r="AS55" i="4"/>
  <c r="AT55" i="4"/>
  <c r="AU55" i="4"/>
  <c r="AV55" i="4"/>
  <c r="AW55" i="4"/>
  <c r="AX55" i="4"/>
  <c r="AY55" i="4"/>
  <c r="AZ55" i="4"/>
  <c r="BA55" i="4"/>
  <c r="BB55" i="4"/>
  <c r="BC55" i="4"/>
  <c r="BD55" i="4"/>
  <c r="BE55" i="4"/>
  <c r="BF55" i="4"/>
  <c r="BG55" i="4"/>
  <c r="BH55" i="4"/>
  <c r="BI55" i="4"/>
  <c r="BJ55" i="4"/>
  <c r="BK55" i="4"/>
  <c r="BL55" i="4"/>
  <c r="BM55" i="4"/>
  <c r="BN55" i="4"/>
  <c r="AP56" i="4"/>
  <c r="AQ56" i="4"/>
  <c r="AR56" i="4"/>
  <c r="AS56" i="4"/>
  <c r="AT56" i="4"/>
  <c r="AU56" i="4"/>
  <c r="AV56" i="4"/>
  <c r="AW56" i="4"/>
  <c r="AX56" i="4"/>
  <c r="AY56" i="4"/>
  <c r="AZ56" i="4"/>
  <c r="BA56" i="4"/>
  <c r="BB56" i="4"/>
  <c r="BC56" i="4"/>
  <c r="BD56" i="4"/>
  <c r="BE56" i="4"/>
  <c r="BF56" i="4"/>
  <c r="BG56" i="4"/>
  <c r="BH56" i="4"/>
  <c r="BI56" i="4"/>
  <c r="BJ56" i="4"/>
  <c r="BK56" i="4"/>
  <c r="BL56" i="4"/>
  <c r="BM56" i="4"/>
  <c r="BN56" i="4"/>
  <c r="AP57" i="4"/>
  <c r="AQ57" i="4"/>
  <c r="AR57" i="4"/>
  <c r="AS57" i="4"/>
  <c r="AT57" i="4"/>
  <c r="AU57" i="4"/>
  <c r="AV57" i="4"/>
  <c r="AW57" i="4"/>
  <c r="AX57" i="4"/>
  <c r="AY57" i="4"/>
  <c r="AZ57" i="4"/>
  <c r="BA57" i="4"/>
  <c r="BB57" i="4"/>
  <c r="BC57" i="4"/>
  <c r="BD57" i="4"/>
  <c r="BE57" i="4"/>
  <c r="BF57" i="4"/>
  <c r="BG57" i="4"/>
  <c r="BH57" i="4"/>
  <c r="BI57" i="4"/>
  <c r="BJ57" i="4"/>
  <c r="BK57" i="4"/>
  <c r="BL57" i="4"/>
  <c r="BM57" i="4"/>
  <c r="BN57" i="4"/>
  <c r="AP58" i="4"/>
  <c r="AQ58" i="4"/>
  <c r="AR58" i="4"/>
  <c r="AS58" i="4"/>
  <c r="AT58" i="4"/>
  <c r="AU58" i="4"/>
  <c r="AV58" i="4"/>
  <c r="AW58" i="4"/>
  <c r="AX58" i="4"/>
  <c r="AY58" i="4"/>
  <c r="AZ58" i="4"/>
  <c r="BA58" i="4"/>
  <c r="BB58" i="4"/>
  <c r="BC58" i="4"/>
  <c r="BD58" i="4"/>
  <c r="BE58" i="4"/>
  <c r="BF58" i="4"/>
  <c r="BG58" i="4"/>
  <c r="BH58" i="4"/>
  <c r="BI58" i="4"/>
  <c r="BJ58" i="4"/>
  <c r="BK58" i="4"/>
  <c r="BL58" i="4"/>
  <c r="BM58" i="4"/>
  <c r="BN58" i="4"/>
  <c r="AP59" i="4"/>
  <c r="AQ59" i="4"/>
  <c r="AR59" i="4"/>
  <c r="AS59" i="4"/>
  <c r="AT59" i="4"/>
  <c r="AU59" i="4"/>
  <c r="AV59" i="4"/>
  <c r="AW59" i="4"/>
  <c r="AX59" i="4"/>
  <c r="AY59" i="4"/>
  <c r="AZ59" i="4"/>
  <c r="BA59" i="4"/>
  <c r="BB59" i="4"/>
  <c r="BC59" i="4"/>
  <c r="BD59" i="4"/>
  <c r="BE59" i="4"/>
  <c r="BF59" i="4"/>
  <c r="BG59" i="4"/>
  <c r="BH59" i="4"/>
  <c r="BI59" i="4"/>
  <c r="BJ59" i="4"/>
  <c r="BK59" i="4"/>
  <c r="BL59" i="4"/>
  <c r="BM59" i="4"/>
  <c r="BN59" i="4"/>
  <c r="AP60" i="4"/>
  <c r="AQ60" i="4"/>
  <c r="AR60" i="4"/>
  <c r="AS60" i="4"/>
  <c r="AT60" i="4"/>
  <c r="AU60" i="4"/>
  <c r="AV60" i="4"/>
  <c r="AW60" i="4"/>
  <c r="AX60" i="4"/>
  <c r="AY60" i="4"/>
  <c r="AZ60" i="4"/>
  <c r="BA60" i="4"/>
  <c r="BB60" i="4"/>
  <c r="BC60" i="4"/>
  <c r="BD60" i="4"/>
  <c r="BE60" i="4"/>
  <c r="BF60" i="4"/>
  <c r="BG60" i="4"/>
  <c r="BH60" i="4"/>
  <c r="BI60" i="4"/>
  <c r="BJ60" i="4"/>
  <c r="BK60" i="4"/>
  <c r="BL60" i="4"/>
  <c r="BM60" i="4"/>
  <c r="BN60" i="4"/>
  <c r="AP61" i="4"/>
  <c r="AQ61" i="4"/>
  <c r="AR61" i="4"/>
  <c r="AS61" i="4"/>
  <c r="AT61" i="4"/>
  <c r="AU61" i="4"/>
  <c r="AV61" i="4"/>
  <c r="AW61" i="4"/>
  <c r="AX61" i="4"/>
  <c r="AY61" i="4"/>
  <c r="AZ61" i="4"/>
  <c r="BA61" i="4"/>
  <c r="BB61" i="4"/>
  <c r="BC61" i="4"/>
  <c r="BD61" i="4"/>
  <c r="BE61" i="4"/>
  <c r="BF61" i="4"/>
  <c r="BG61" i="4"/>
  <c r="BH61" i="4"/>
  <c r="BI61" i="4"/>
  <c r="BJ61" i="4"/>
  <c r="BK61" i="4"/>
  <c r="BL61" i="4"/>
  <c r="BM61" i="4"/>
  <c r="BN61" i="4"/>
  <c r="AP62" i="4"/>
  <c r="AQ62" i="4"/>
  <c r="AR62" i="4"/>
  <c r="AS62" i="4"/>
  <c r="AT62" i="4"/>
  <c r="AU62" i="4"/>
  <c r="AV62" i="4"/>
  <c r="AW62" i="4"/>
  <c r="AX62" i="4"/>
  <c r="AY62" i="4"/>
  <c r="AZ62" i="4"/>
  <c r="BA62" i="4"/>
  <c r="BB62" i="4"/>
  <c r="BC62" i="4"/>
  <c r="BD62" i="4"/>
  <c r="BE62" i="4"/>
  <c r="BF62" i="4"/>
  <c r="BG62" i="4"/>
  <c r="BH62" i="4"/>
  <c r="BI62" i="4"/>
  <c r="BJ62" i="4"/>
  <c r="BK62" i="4"/>
  <c r="BL62" i="4"/>
  <c r="BM62" i="4"/>
  <c r="BN62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BC63" i="4"/>
  <c r="BD63" i="4"/>
  <c r="BE63" i="4"/>
  <c r="BF63" i="4"/>
  <c r="BG63" i="4"/>
  <c r="BH63" i="4"/>
  <c r="BI63" i="4"/>
  <c r="BJ63" i="4"/>
  <c r="BK63" i="4"/>
  <c r="BL63" i="4"/>
  <c r="BM63" i="4"/>
  <c r="BN63" i="4"/>
  <c r="AP64" i="4"/>
  <c r="AQ64" i="4"/>
  <c r="AR64" i="4"/>
  <c r="AS64" i="4"/>
  <c r="AT64" i="4"/>
  <c r="AU64" i="4"/>
  <c r="AV64" i="4"/>
  <c r="AW64" i="4"/>
  <c r="AX64" i="4"/>
  <c r="AY64" i="4"/>
  <c r="AZ64" i="4"/>
  <c r="BA64" i="4"/>
  <c r="BB64" i="4"/>
  <c r="BC64" i="4"/>
  <c r="BD64" i="4"/>
  <c r="BE64" i="4"/>
  <c r="BF64" i="4"/>
  <c r="BG64" i="4"/>
  <c r="BH64" i="4"/>
  <c r="BI64" i="4"/>
  <c r="BJ64" i="4"/>
  <c r="BK64" i="4"/>
  <c r="BL64" i="4"/>
  <c r="BM64" i="4"/>
  <c r="BN64" i="4"/>
  <c r="AP65" i="4"/>
  <c r="AQ65" i="4"/>
  <c r="AR65" i="4"/>
  <c r="AS65" i="4"/>
  <c r="AT65" i="4"/>
  <c r="AU65" i="4"/>
  <c r="AV65" i="4"/>
  <c r="AW65" i="4"/>
  <c r="AX65" i="4"/>
  <c r="AY65" i="4"/>
  <c r="AZ65" i="4"/>
  <c r="BA65" i="4"/>
  <c r="BB65" i="4"/>
  <c r="BC65" i="4"/>
  <c r="BD65" i="4"/>
  <c r="BE65" i="4"/>
  <c r="BF65" i="4"/>
  <c r="BG65" i="4"/>
  <c r="BH65" i="4"/>
  <c r="BI65" i="4"/>
  <c r="BJ65" i="4"/>
  <c r="BK65" i="4"/>
  <c r="BL65" i="4"/>
  <c r="BM65" i="4"/>
  <c r="BN65" i="4"/>
  <c r="AP66" i="4"/>
  <c r="AQ66" i="4"/>
  <c r="AR66" i="4"/>
  <c r="AS66" i="4"/>
  <c r="AT66" i="4"/>
  <c r="AU66" i="4"/>
  <c r="AV66" i="4"/>
  <c r="AW66" i="4"/>
  <c r="AX66" i="4"/>
  <c r="AY66" i="4"/>
  <c r="AZ66" i="4"/>
  <c r="BA66" i="4"/>
  <c r="BB66" i="4"/>
  <c r="BC66" i="4"/>
  <c r="BD66" i="4"/>
  <c r="BE66" i="4"/>
  <c r="BF66" i="4"/>
  <c r="BG66" i="4"/>
  <c r="BH66" i="4"/>
  <c r="BI66" i="4"/>
  <c r="BJ66" i="4"/>
  <c r="BK66" i="4"/>
  <c r="BL66" i="4"/>
  <c r="BM66" i="4"/>
  <c r="BN66" i="4"/>
  <c r="AP67" i="4"/>
  <c r="AQ67" i="4"/>
  <c r="AR67" i="4"/>
  <c r="AS67" i="4"/>
  <c r="AT67" i="4"/>
  <c r="AU67" i="4"/>
  <c r="AV67" i="4"/>
  <c r="AW67" i="4"/>
  <c r="AX67" i="4"/>
  <c r="AY67" i="4"/>
  <c r="AZ67" i="4"/>
  <c r="BA67" i="4"/>
  <c r="BB67" i="4"/>
  <c r="BC67" i="4"/>
  <c r="BD67" i="4"/>
  <c r="BE67" i="4"/>
  <c r="BF67" i="4"/>
  <c r="BG67" i="4"/>
  <c r="BH67" i="4"/>
  <c r="BI67" i="4"/>
  <c r="BJ67" i="4"/>
  <c r="BK67" i="4"/>
  <c r="BL67" i="4"/>
  <c r="BM67" i="4"/>
  <c r="BN67" i="4"/>
  <c r="AP68" i="4"/>
  <c r="AQ68" i="4"/>
  <c r="AR68" i="4"/>
  <c r="AS68" i="4"/>
  <c r="AT68" i="4"/>
  <c r="AU68" i="4"/>
  <c r="AV68" i="4"/>
  <c r="AW68" i="4"/>
  <c r="AX68" i="4"/>
  <c r="AY68" i="4"/>
  <c r="AZ68" i="4"/>
  <c r="BA68" i="4"/>
  <c r="BB68" i="4"/>
  <c r="BC68" i="4"/>
  <c r="BD68" i="4"/>
  <c r="BE68" i="4"/>
  <c r="BF68" i="4"/>
  <c r="BG68" i="4"/>
  <c r="BH68" i="4"/>
  <c r="BI68" i="4"/>
  <c r="BJ68" i="4"/>
  <c r="BK68" i="4"/>
  <c r="BL68" i="4"/>
  <c r="BM68" i="4"/>
  <c r="BN68" i="4"/>
  <c r="AP69" i="4"/>
  <c r="AQ69" i="4"/>
  <c r="AR69" i="4"/>
  <c r="AS69" i="4"/>
  <c r="AT69" i="4"/>
  <c r="AU69" i="4"/>
  <c r="AV69" i="4"/>
  <c r="AW69" i="4"/>
  <c r="AX69" i="4"/>
  <c r="AY69" i="4"/>
  <c r="AZ69" i="4"/>
  <c r="BA69" i="4"/>
  <c r="BB69" i="4"/>
  <c r="BC69" i="4"/>
  <c r="BD69" i="4"/>
  <c r="BE69" i="4"/>
  <c r="BF69" i="4"/>
  <c r="BG69" i="4"/>
  <c r="BH69" i="4"/>
  <c r="BI69" i="4"/>
  <c r="BJ69" i="4"/>
  <c r="BK69" i="4"/>
  <c r="BL69" i="4"/>
  <c r="BM69" i="4"/>
  <c r="BN69" i="4"/>
  <c r="AP70" i="4"/>
  <c r="AQ70" i="4"/>
  <c r="AR70" i="4"/>
  <c r="AS70" i="4"/>
  <c r="AT70" i="4"/>
  <c r="AU70" i="4"/>
  <c r="AV70" i="4"/>
  <c r="AW70" i="4"/>
  <c r="AX70" i="4"/>
  <c r="AY70" i="4"/>
  <c r="AZ70" i="4"/>
  <c r="BA70" i="4"/>
  <c r="BB70" i="4"/>
  <c r="BC70" i="4"/>
  <c r="BD70" i="4"/>
  <c r="BE70" i="4"/>
  <c r="BF70" i="4"/>
  <c r="BG70" i="4"/>
  <c r="BH70" i="4"/>
  <c r="BI70" i="4"/>
  <c r="BJ70" i="4"/>
  <c r="BK70" i="4"/>
  <c r="BL70" i="4"/>
  <c r="BM70" i="4"/>
  <c r="BN70" i="4"/>
  <c r="AP71" i="4"/>
  <c r="AQ71" i="4"/>
  <c r="AR71" i="4"/>
  <c r="AS71" i="4"/>
  <c r="AT71" i="4"/>
  <c r="AU71" i="4"/>
  <c r="AV71" i="4"/>
  <c r="AW71" i="4"/>
  <c r="AX71" i="4"/>
  <c r="AY71" i="4"/>
  <c r="AZ71" i="4"/>
  <c r="BA71" i="4"/>
  <c r="BB71" i="4"/>
  <c r="BC71" i="4"/>
  <c r="BD71" i="4"/>
  <c r="BE71" i="4"/>
  <c r="BF71" i="4"/>
  <c r="BG71" i="4"/>
  <c r="BH71" i="4"/>
  <c r="BI71" i="4"/>
  <c r="BJ71" i="4"/>
  <c r="BK71" i="4"/>
  <c r="BL71" i="4"/>
  <c r="BM71" i="4"/>
  <c r="BN71" i="4"/>
  <c r="AP72" i="4"/>
  <c r="AQ72" i="4"/>
  <c r="AR72" i="4"/>
  <c r="AS72" i="4"/>
  <c r="AT72" i="4"/>
  <c r="AU72" i="4"/>
  <c r="AV72" i="4"/>
  <c r="AW72" i="4"/>
  <c r="AX72" i="4"/>
  <c r="AY72" i="4"/>
  <c r="AZ72" i="4"/>
  <c r="BA72" i="4"/>
  <c r="BB72" i="4"/>
  <c r="BC72" i="4"/>
  <c r="BD72" i="4"/>
  <c r="BE72" i="4"/>
  <c r="BF72" i="4"/>
  <c r="BG72" i="4"/>
  <c r="BH72" i="4"/>
  <c r="BI72" i="4"/>
  <c r="BJ72" i="4"/>
  <c r="BK72" i="4"/>
  <c r="BL72" i="4"/>
  <c r="BM72" i="4"/>
  <c r="BN72" i="4"/>
  <c r="AP73" i="4"/>
  <c r="AQ73" i="4"/>
  <c r="AR73" i="4"/>
  <c r="AS73" i="4"/>
  <c r="AT73" i="4"/>
  <c r="AU73" i="4"/>
  <c r="AV73" i="4"/>
  <c r="AW73" i="4"/>
  <c r="AX73" i="4"/>
  <c r="AY73" i="4"/>
  <c r="AZ73" i="4"/>
  <c r="BA73" i="4"/>
  <c r="BB73" i="4"/>
  <c r="BC73" i="4"/>
  <c r="BD73" i="4"/>
  <c r="BE73" i="4"/>
  <c r="BF73" i="4"/>
  <c r="BG73" i="4"/>
  <c r="BH73" i="4"/>
  <c r="BI73" i="4"/>
  <c r="BJ73" i="4"/>
  <c r="BK73" i="4"/>
  <c r="BL73" i="4"/>
  <c r="BM73" i="4"/>
  <c r="BN73" i="4"/>
  <c r="AP74" i="4"/>
  <c r="AQ74" i="4"/>
  <c r="AR74" i="4"/>
  <c r="AS74" i="4"/>
  <c r="AT74" i="4"/>
  <c r="AU74" i="4"/>
  <c r="AV74" i="4"/>
  <c r="AW74" i="4"/>
  <c r="AX74" i="4"/>
  <c r="AY74" i="4"/>
  <c r="AZ74" i="4"/>
  <c r="BA74" i="4"/>
  <c r="BB74" i="4"/>
  <c r="BC74" i="4"/>
  <c r="BD74" i="4"/>
  <c r="BE74" i="4"/>
  <c r="BF74" i="4"/>
  <c r="BG74" i="4"/>
  <c r="BH74" i="4"/>
  <c r="BI74" i="4"/>
  <c r="BJ74" i="4"/>
  <c r="BK74" i="4"/>
  <c r="BL74" i="4"/>
  <c r="BM74" i="4"/>
  <c r="BN74" i="4"/>
  <c r="AP75" i="4"/>
  <c r="AQ75" i="4"/>
  <c r="AR75" i="4"/>
  <c r="AS75" i="4"/>
  <c r="AT75" i="4"/>
  <c r="AU75" i="4"/>
  <c r="AV75" i="4"/>
  <c r="AW75" i="4"/>
  <c r="AX75" i="4"/>
  <c r="AY75" i="4"/>
  <c r="AZ75" i="4"/>
  <c r="BA75" i="4"/>
  <c r="BB75" i="4"/>
  <c r="BC75" i="4"/>
  <c r="BD75" i="4"/>
  <c r="BE75" i="4"/>
  <c r="BF75" i="4"/>
  <c r="BG75" i="4"/>
  <c r="BH75" i="4"/>
  <c r="BI75" i="4"/>
  <c r="BJ75" i="4"/>
  <c r="BK75" i="4"/>
  <c r="BL75" i="4"/>
  <c r="BM75" i="4"/>
  <c r="BN75" i="4"/>
  <c r="AP76" i="4"/>
  <c r="AQ76" i="4"/>
  <c r="AR76" i="4"/>
  <c r="AS76" i="4"/>
  <c r="AT76" i="4"/>
  <c r="AU76" i="4"/>
  <c r="AV76" i="4"/>
  <c r="AW76" i="4"/>
  <c r="AX76" i="4"/>
  <c r="AY76" i="4"/>
  <c r="AZ76" i="4"/>
  <c r="BA76" i="4"/>
  <c r="BB76" i="4"/>
  <c r="BC76" i="4"/>
  <c r="BD76" i="4"/>
  <c r="BE76" i="4"/>
  <c r="BF76" i="4"/>
  <c r="BG76" i="4"/>
  <c r="BH76" i="4"/>
  <c r="BI76" i="4"/>
  <c r="BJ76" i="4"/>
  <c r="BK76" i="4"/>
  <c r="BL76" i="4"/>
  <c r="BM76" i="4"/>
  <c r="BN76" i="4"/>
  <c r="AP77" i="4"/>
  <c r="AQ77" i="4"/>
  <c r="AR77" i="4"/>
  <c r="AS77" i="4"/>
  <c r="AT77" i="4"/>
  <c r="AU77" i="4"/>
  <c r="AV77" i="4"/>
  <c r="AW77" i="4"/>
  <c r="AX77" i="4"/>
  <c r="AY77" i="4"/>
  <c r="AZ77" i="4"/>
  <c r="BA77" i="4"/>
  <c r="BB77" i="4"/>
  <c r="BC77" i="4"/>
  <c r="BD77" i="4"/>
  <c r="BE77" i="4"/>
  <c r="BF77" i="4"/>
  <c r="BG77" i="4"/>
  <c r="BH77" i="4"/>
  <c r="BI77" i="4"/>
  <c r="BJ77" i="4"/>
  <c r="BK77" i="4"/>
  <c r="BL77" i="4"/>
  <c r="BM77" i="4"/>
  <c r="BN77" i="4"/>
  <c r="AP78" i="4"/>
  <c r="AQ78" i="4"/>
  <c r="AR78" i="4"/>
  <c r="AS78" i="4"/>
  <c r="AT78" i="4"/>
  <c r="AU78" i="4"/>
  <c r="AV78" i="4"/>
  <c r="AW78" i="4"/>
  <c r="AX78" i="4"/>
  <c r="AY78" i="4"/>
  <c r="AZ78" i="4"/>
  <c r="BA78" i="4"/>
  <c r="BB78" i="4"/>
  <c r="BC78" i="4"/>
  <c r="BD78" i="4"/>
  <c r="BE78" i="4"/>
  <c r="BF78" i="4"/>
  <c r="BG78" i="4"/>
  <c r="BH78" i="4"/>
  <c r="BI78" i="4"/>
  <c r="BJ78" i="4"/>
  <c r="BK78" i="4"/>
  <c r="BL78" i="4"/>
  <c r="BM78" i="4"/>
  <c r="BN78" i="4"/>
  <c r="AP79" i="4"/>
  <c r="AQ79" i="4"/>
  <c r="AR79" i="4"/>
  <c r="AS79" i="4"/>
  <c r="AT79" i="4"/>
  <c r="AU79" i="4"/>
  <c r="AV79" i="4"/>
  <c r="AW79" i="4"/>
  <c r="AX79" i="4"/>
  <c r="AY79" i="4"/>
  <c r="AZ79" i="4"/>
  <c r="BA79" i="4"/>
  <c r="BB79" i="4"/>
  <c r="BC79" i="4"/>
  <c r="BD79" i="4"/>
  <c r="BE79" i="4"/>
  <c r="BF79" i="4"/>
  <c r="BG79" i="4"/>
  <c r="BH79" i="4"/>
  <c r="BI79" i="4"/>
  <c r="BJ79" i="4"/>
  <c r="BK79" i="4"/>
  <c r="BL79" i="4"/>
  <c r="BM79" i="4"/>
  <c r="BN79" i="4"/>
  <c r="AO28" i="4"/>
  <c r="AO29" i="4"/>
  <c r="AO30" i="4"/>
  <c r="AO31" i="4"/>
  <c r="AO32" i="4"/>
  <c r="AO33" i="4"/>
  <c r="AO34" i="4"/>
  <c r="AO35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6" i="4"/>
  <c r="AO57" i="4"/>
  <c r="AO58" i="4"/>
  <c r="AO59" i="4"/>
  <c r="AO60" i="4"/>
  <c r="AO61" i="4"/>
  <c r="AO62" i="4"/>
  <c r="AO63" i="4"/>
  <c r="AO64" i="4"/>
  <c r="AO65" i="4"/>
  <c r="AO66" i="4"/>
  <c r="AO67" i="4"/>
  <c r="AO68" i="4"/>
  <c r="AO69" i="4"/>
  <c r="AO70" i="4"/>
  <c r="AO71" i="4"/>
  <c r="AO72" i="4"/>
  <c r="AO73" i="4"/>
  <c r="AO74" i="4"/>
  <c r="AO75" i="4"/>
  <c r="AO76" i="4"/>
  <c r="AO77" i="4"/>
  <c r="AO78" i="4"/>
  <c r="AO79" i="4"/>
  <c r="AO4" i="4"/>
  <c r="AO5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22" i="4"/>
  <c r="AO23" i="4"/>
  <c r="AO24" i="4"/>
  <c r="AO25" i="4"/>
  <c r="AO26" i="4"/>
  <c r="AO27" i="4"/>
  <c r="AO3" i="4"/>
  <c r="AP2" i="4"/>
  <c r="AO2" i="4"/>
  <c r="AH79" i="4"/>
  <c r="AI79" i="4"/>
  <c r="AJ79" i="4"/>
  <c r="AK79" i="4"/>
  <c r="AL79" i="4"/>
  <c r="AM79" i="4"/>
  <c r="Y79" i="4"/>
  <c r="Z79" i="4"/>
  <c r="AA79" i="4"/>
  <c r="AB79" i="4"/>
  <c r="AC79" i="4"/>
  <c r="AD79" i="4"/>
  <c r="AE79" i="4"/>
  <c r="AF79" i="4"/>
  <c r="AG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B79" i="4"/>
  <c r="D2" i="2"/>
  <c r="H3" i="6"/>
  <c r="H4" i="10" a="1"/>
  <c r="H4" i="10"/>
  <c r="H4" i="9" a="1"/>
  <c r="H4" i="9"/>
  <c r="H4" i="8" a="1"/>
  <c r="H4" i="8"/>
  <c r="E40" i="10"/>
  <c r="E40" i="9"/>
  <c r="E40" i="8"/>
  <c r="H3" i="7"/>
  <c r="H4" i="7" a="1"/>
  <c r="H4" i="7"/>
  <c r="E40" i="7"/>
  <c r="H4" i="6" a="1"/>
  <c r="H4" i="6"/>
  <c r="H2" i="10"/>
  <c r="H2" i="9"/>
  <c r="H2" i="8"/>
  <c r="H5" i="8"/>
  <c r="H2" i="7"/>
  <c r="H2" i="6"/>
  <c r="E40" i="6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Z65" i="4"/>
  <c r="AA65" i="4"/>
  <c r="AB65" i="4"/>
  <c r="AC65" i="4"/>
  <c r="AD65" i="4"/>
  <c r="AE65" i="4"/>
  <c r="AF65" i="4"/>
  <c r="AG65" i="4"/>
  <c r="AI65" i="4"/>
  <c r="AJ65" i="4"/>
  <c r="AK65" i="4"/>
  <c r="AL65" i="4"/>
  <c r="AM65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Z66" i="4"/>
  <c r="AA66" i="4"/>
  <c r="AB66" i="4"/>
  <c r="AC66" i="4"/>
  <c r="AD66" i="4"/>
  <c r="AE66" i="4"/>
  <c r="AF66" i="4"/>
  <c r="AG66" i="4"/>
  <c r="AI66" i="4"/>
  <c r="AJ66" i="4"/>
  <c r="AK66" i="4"/>
  <c r="AL66" i="4"/>
  <c r="AM66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Z67" i="4"/>
  <c r="AA67" i="4"/>
  <c r="AB67" i="4"/>
  <c r="AC67" i="4"/>
  <c r="AD67" i="4"/>
  <c r="AE67" i="4"/>
  <c r="AF67" i="4"/>
  <c r="AG67" i="4"/>
  <c r="AI67" i="4"/>
  <c r="AJ67" i="4"/>
  <c r="AK67" i="4"/>
  <c r="AL67" i="4"/>
  <c r="AM67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Z68" i="4"/>
  <c r="AA68" i="4"/>
  <c r="AB68" i="4"/>
  <c r="AC68" i="4"/>
  <c r="AD68" i="4"/>
  <c r="AE68" i="4"/>
  <c r="AF68" i="4"/>
  <c r="AG68" i="4"/>
  <c r="AI68" i="4"/>
  <c r="AJ68" i="4"/>
  <c r="AK68" i="4"/>
  <c r="AL68" i="4"/>
  <c r="AM68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Z69" i="4"/>
  <c r="AA69" i="4"/>
  <c r="AB69" i="4"/>
  <c r="AC69" i="4"/>
  <c r="AD69" i="4"/>
  <c r="AE69" i="4"/>
  <c r="AF69" i="4"/>
  <c r="AG69" i="4"/>
  <c r="AI69" i="4"/>
  <c r="AJ69" i="4"/>
  <c r="AK69" i="4"/>
  <c r="AL69" i="4"/>
  <c r="AM69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Z70" i="4"/>
  <c r="AA70" i="4"/>
  <c r="AB70" i="4"/>
  <c r="AC70" i="4"/>
  <c r="AD70" i="4"/>
  <c r="AE70" i="4"/>
  <c r="AF70" i="4"/>
  <c r="AG70" i="4"/>
  <c r="AI70" i="4"/>
  <c r="AJ70" i="4"/>
  <c r="AK70" i="4"/>
  <c r="AL70" i="4"/>
  <c r="AM70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Z71" i="4"/>
  <c r="AA71" i="4"/>
  <c r="AB71" i="4"/>
  <c r="AC71" i="4"/>
  <c r="AD71" i="4"/>
  <c r="AE71" i="4"/>
  <c r="AF71" i="4"/>
  <c r="AG71" i="4"/>
  <c r="AI71" i="4"/>
  <c r="AJ71" i="4"/>
  <c r="AK71" i="4"/>
  <c r="AL71" i="4"/>
  <c r="AM71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Z72" i="4"/>
  <c r="AA72" i="4"/>
  <c r="AB72" i="4"/>
  <c r="AC72" i="4"/>
  <c r="AD72" i="4"/>
  <c r="AE72" i="4"/>
  <c r="AF72" i="4"/>
  <c r="AG72" i="4"/>
  <c r="AI72" i="4"/>
  <c r="AJ72" i="4"/>
  <c r="AK72" i="4"/>
  <c r="AL72" i="4"/>
  <c r="AM72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Z73" i="4"/>
  <c r="AA73" i="4"/>
  <c r="AB73" i="4"/>
  <c r="AC73" i="4"/>
  <c r="AD73" i="4"/>
  <c r="AE73" i="4"/>
  <c r="AF73" i="4"/>
  <c r="AG73" i="4"/>
  <c r="AI73" i="4"/>
  <c r="AJ73" i="4"/>
  <c r="AK73" i="4"/>
  <c r="AL73" i="4"/>
  <c r="AM73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Z74" i="4"/>
  <c r="AA74" i="4"/>
  <c r="AB74" i="4"/>
  <c r="AC74" i="4"/>
  <c r="AD74" i="4"/>
  <c r="AE74" i="4"/>
  <c r="AF74" i="4"/>
  <c r="AG74" i="4"/>
  <c r="AI74" i="4"/>
  <c r="AJ74" i="4"/>
  <c r="AK74" i="4"/>
  <c r="AL74" i="4"/>
  <c r="AM74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Z75" i="4"/>
  <c r="AA75" i="4"/>
  <c r="AB75" i="4"/>
  <c r="AC75" i="4"/>
  <c r="AD75" i="4"/>
  <c r="AE75" i="4"/>
  <c r="AF75" i="4"/>
  <c r="AG75" i="4"/>
  <c r="AI75" i="4"/>
  <c r="AJ75" i="4"/>
  <c r="AK75" i="4"/>
  <c r="AL75" i="4"/>
  <c r="AM75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Z76" i="4"/>
  <c r="AA76" i="4"/>
  <c r="AB76" i="4"/>
  <c r="AC76" i="4"/>
  <c r="AD76" i="4"/>
  <c r="AE76" i="4"/>
  <c r="AF76" i="4"/>
  <c r="AG76" i="4"/>
  <c r="AI76" i="4"/>
  <c r="AJ76" i="4"/>
  <c r="AK76" i="4"/>
  <c r="AL76" i="4"/>
  <c r="AM76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Z77" i="4"/>
  <c r="AA77" i="4"/>
  <c r="AB77" i="4"/>
  <c r="AC77" i="4"/>
  <c r="AD77" i="4"/>
  <c r="AE77" i="4"/>
  <c r="AF77" i="4"/>
  <c r="AG77" i="4"/>
  <c r="AI77" i="4"/>
  <c r="AJ77" i="4"/>
  <c r="AK77" i="4"/>
  <c r="AL77" i="4"/>
  <c r="AM77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Z78" i="4"/>
  <c r="AA78" i="4"/>
  <c r="AB78" i="4"/>
  <c r="AC78" i="4"/>
  <c r="AD78" i="4"/>
  <c r="AE78" i="4"/>
  <c r="AF78" i="4"/>
  <c r="AG78" i="4"/>
  <c r="AI78" i="4"/>
  <c r="AJ78" i="4"/>
  <c r="AK78" i="4"/>
  <c r="AL78" i="4"/>
  <c r="AM78" i="4"/>
  <c r="C2" i="4"/>
  <c r="D2" i="4"/>
  <c r="E2" i="4"/>
  <c r="C3" i="4"/>
  <c r="D3" i="4"/>
  <c r="E3" i="4"/>
  <c r="C4" i="4"/>
  <c r="D4" i="4"/>
  <c r="E4" i="4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C52" i="4"/>
  <c r="D52" i="4"/>
  <c r="E52" i="4"/>
  <c r="C53" i="4"/>
  <c r="D53" i="4"/>
  <c r="E53" i="4"/>
  <c r="C54" i="4"/>
  <c r="D54" i="4"/>
  <c r="E54" i="4"/>
  <c r="C55" i="4"/>
  <c r="D55" i="4"/>
  <c r="E55" i="4"/>
  <c r="C56" i="4"/>
  <c r="D56" i="4"/>
  <c r="E56" i="4"/>
  <c r="C57" i="4"/>
  <c r="D57" i="4"/>
  <c r="E57" i="4"/>
  <c r="C58" i="4"/>
  <c r="D58" i="4"/>
  <c r="E58" i="4"/>
  <c r="C59" i="4"/>
  <c r="D59" i="4"/>
  <c r="E59" i="4"/>
  <c r="C60" i="4"/>
  <c r="D60" i="4"/>
  <c r="E60" i="4"/>
  <c r="C61" i="4"/>
  <c r="D61" i="4"/>
  <c r="E61" i="4"/>
  <c r="C62" i="4"/>
  <c r="D62" i="4"/>
  <c r="E62" i="4"/>
  <c r="C63" i="4"/>
  <c r="D63" i="4"/>
  <c r="E63" i="4"/>
  <c r="C64" i="4"/>
  <c r="D64" i="4"/>
  <c r="E64" i="4"/>
  <c r="C65" i="4"/>
  <c r="D65" i="4"/>
  <c r="E65" i="4"/>
  <c r="C66" i="4"/>
  <c r="D66" i="4"/>
  <c r="E66" i="4"/>
  <c r="C67" i="4"/>
  <c r="D67" i="4"/>
  <c r="E67" i="4"/>
  <c r="C68" i="4"/>
  <c r="D68" i="4"/>
  <c r="E68" i="4"/>
  <c r="C69" i="4"/>
  <c r="D69" i="4"/>
  <c r="E69" i="4"/>
  <c r="C70" i="4"/>
  <c r="D70" i="4"/>
  <c r="E70" i="4"/>
  <c r="C71" i="4"/>
  <c r="D71" i="4"/>
  <c r="E71" i="4"/>
  <c r="C72" i="4"/>
  <c r="D72" i="4"/>
  <c r="E72" i="4"/>
  <c r="C73" i="4"/>
  <c r="D73" i="4"/>
  <c r="E73" i="4"/>
  <c r="C74" i="4"/>
  <c r="D74" i="4"/>
  <c r="E74" i="4"/>
  <c r="C75" i="4"/>
  <c r="D75" i="4"/>
  <c r="E75" i="4"/>
  <c r="C76" i="4"/>
  <c r="D76" i="4"/>
  <c r="E76" i="4"/>
  <c r="C77" i="4"/>
  <c r="D77" i="4"/>
  <c r="E77" i="4"/>
  <c r="C78" i="4"/>
  <c r="D78" i="4"/>
  <c r="E78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2" i="4"/>
  <c r="H5" i="10"/>
  <c r="H5" i="9"/>
  <c r="H5" i="7"/>
  <c r="H5" i="6"/>
</calcChain>
</file>

<file path=xl/sharedStrings.xml><?xml version="1.0" encoding="utf-8"?>
<sst xmlns="http://schemas.openxmlformats.org/spreadsheetml/2006/main" count="1006" uniqueCount="101">
  <si>
    <t>IPSA</t>
  </si>
  <si>
    <t>Aesgener</t>
  </si>
  <si>
    <t>Timestamp</t>
  </si>
  <si>
    <t>Aguas</t>
  </si>
  <si>
    <t>Andina</t>
  </si>
  <si>
    <t>Antarchile</t>
  </si>
  <si>
    <t>Banmedica</t>
  </si>
  <si>
    <t>BCI</t>
  </si>
  <si>
    <t>SANTANDER</t>
  </si>
  <si>
    <t>CAP</t>
  </si>
  <si>
    <t>CCU</t>
  </si>
  <si>
    <t>Cencosud</t>
  </si>
  <si>
    <t>Banco de chile</t>
  </si>
  <si>
    <t>CMPC</t>
  </si>
  <si>
    <t>Colbun</t>
  </si>
  <si>
    <t>Concha y Toro</t>
  </si>
  <si>
    <t>Copec</t>
  </si>
  <si>
    <t>ECL</t>
  </si>
  <si>
    <t>EMBONOR</t>
  </si>
  <si>
    <t>ENTEL</t>
  </si>
  <si>
    <t>Falabella</t>
  </si>
  <si>
    <t>Forus</t>
  </si>
  <si>
    <t>Gasco</t>
  </si>
  <si>
    <t>IAM</t>
  </si>
  <si>
    <t>ILC</t>
  </si>
  <si>
    <t>ITAU</t>
  </si>
  <si>
    <t>LATAM</t>
  </si>
  <si>
    <t>Parauco</t>
  </si>
  <si>
    <t>Quinenco</t>
  </si>
  <si>
    <t>Ripley</t>
  </si>
  <si>
    <t>Salfacorp</t>
  </si>
  <si>
    <t>Security</t>
  </si>
  <si>
    <t>SM-Chile</t>
  </si>
  <si>
    <t>SAAM</t>
  </si>
  <si>
    <t>Sonda</t>
  </si>
  <si>
    <t>SQM</t>
  </si>
  <si>
    <t>Vapores</t>
  </si>
  <si>
    <t>Viña San pedro</t>
  </si>
  <si>
    <t>Watts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</si>
  <si>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</si>
  <si>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</si>
  <si>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</si>
  <si>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</si>
  <si>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</si>
  <si>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</si>
  <si>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</si>
  <si>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</si>
  <si>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</si>
  <si>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</si>
  <si>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</si>
  <si>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</si>
  <si>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</si>
  <si>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</si>
  <si>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</si>
  <si>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</si>
  <si>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</si>
  <si>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</si>
  <si>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</si>
  <si>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</si>
  <si>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</si>
  <si>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</si>
  <si>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</si>
  <si>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</si>
  <si>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</si>
  <si>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</si>
  <si>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</si>
  <si>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</si>
  <si>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</si>
  <si>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</si>
  <si>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</si>
  <si>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</si>
  <si>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</si>
  <si>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</si>
  <si>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</si>
  <si>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</si>
  <si>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</si>
  <si>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</si>
  <si>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ETF IPSA</t>
  </si>
  <si>
    <t>Retorno</t>
  </si>
  <si>
    <t>Total</t>
  </si>
  <si>
    <t>R(p)</t>
  </si>
  <si>
    <t>Rf</t>
  </si>
  <si>
    <t>V(p)</t>
  </si>
  <si>
    <t>Sharpe</t>
  </si>
  <si>
    <t>Datos</t>
  </si>
  <si>
    <t>suma</t>
  </si>
  <si>
    <t>Descripción series</t>
  </si>
  <si>
    <t>Bonos en UF a 30 años, BCU</t>
  </si>
  <si>
    <t>Promedio mensual</t>
  </si>
  <si>
    <t>Respuestas</t>
  </si>
  <si>
    <t>Cristian A. Pinto Gutiérrez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</si>
  <si>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</si>
  <si>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</si>
  <si>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</si>
  <si>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</si>
  <si>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</si>
  <si>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Estrategias de Inversión en el IPSA</t>
  </si>
  <si>
    <t>Ponderación</t>
  </si>
  <si>
    <t>Average</t>
  </si>
  <si>
    <t>Excess Returns</t>
  </si>
  <si>
    <t>Retornos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</si>
</sst>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0.000%"/>
    <numFmt numFmtId="166" formatCode="mmm\.yyyy"/>
    <numFmt numFmtId="167" formatCode="0.00000000"/>
    <numFmt numFmtId="168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"/>
      <family val="1"/>
    </font>
    <font>
      <sz val="10"/>
      <name val="Palatino"/>
      <family val="1"/>
    </font>
    <font>
      <sz val="10"/>
      <color theme="1"/>
      <name val="Palatino"/>
    </font>
    <font>
      <sz val="11"/>
      <color theme="1"/>
      <name val="Palatino"/>
    </font>
    <font>
      <b/>
      <sz val="11"/>
      <color theme="1"/>
      <name val="Palatino"/>
    </font>
    <font>
      <i/>
      <sz val="11"/>
      <color theme="1"/>
      <name val="Palatino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9" fontId="5" fillId="0" borderId="0" xfId="1" applyFont="1"/>
    <xf numFmtId="166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165" fontId="5" fillId="0" borderId="0" xfId="0" applyNumberFormat="1" applyFont="1"/>
    <xf numFmtId="9" fontId="5" fillId="0" borderId="0" xfId="0" applyNumberFormat="1" applyFont="1"/>
    <xf numFmtId="10" fontId="5" fillId="0" borderId="0" xfId="0" applyNumberFormat="1" applyFont="1"/>
    <xf numFmtId="0" fontId="5" fillId="0" borderId="0" xfId="0" applyNumberFormat="1" applyFont="1"/>
    <xf numFmtId="0" fontId="6" fillId="0" borderId="0" xfId="0" applyFont="1"/>
    <xf numFmtId="9" fontId="6" fillId="0" borderId="0" xfId="0" applyNumberFormat="1" applyFont="1"/>
    <xf numFmtId="0" fontId="6" fillId="0" borderId="0" xfId="0" applyNumberFormat="1" applyFont="1"/>
    <xf numFmtId="167" fontId="6" fillId="0" borderId="0" xfId="0" applyNumberFormat="1" applyFont="1"/>
    <xf numFmtId="0" fontId="7" fillId="0" borderId="3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/>
    <xf numFmtId="14" fontId="6" fillId="0" borderId="0" xfId="0" applyNumberFormat="1" applyFont="1"/>
    <xf numFmtId="10" fontId="6" fillId="0" borderId="0" xfId="0" applyNumberFormat="1" applyFont="1"/>
    <xf numFmtId="165" fontId="6" fillId="0" borderId="0" xfId="1" applyNumberFormat="1" applyFont="1"/>
    <xf numFmtId="165" fontId="6" fillId="0" borderId="0" xfId="0" applyNumberFormat="1" applyFont="1"/>
    <xf numFmtId="168" fontId="5" fillId="0" borderId="0" xfId="1" applyNumberFormat="1" applyFont="1"/>
    <xf numFmtId="0" fontId="5" fillId="0" borderId="0" xfId="0" applyNumberFormat="1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0" zoomScaleNormal="120" zoomScalePageLayoutView="120" workbookViewId="0"/>
  </sheetViews>
  <sheetFormatPr baseColWidth="10" defaultRowHeight="15" x14ac:dyDescent="0.2"/>
  <sheetData>
    <row r="1" spans="1:1" x14ac:dyDescent="0.2">
      <c r="A1" s="1" t="s">
        <v>96</v>
      </c>
    </row>
    <row r="2" spans="1:1" x14ac:dyDescent="0.2">
      <c r="A2" s="1" t="s">
        <v>89</v>
      </c>
    </row>
    <row r="3" spans="1:1" x14ac:dyDescent="0.2">
      <c r="A3" s="2" t="s">
        <v>90</v>
      </c>
    </row>
    <row r="4" spans="1:1" x14ac:dyDescent="0.2">
      <c r="A4" s="2" t="s">
        <v>91</v>
      </c>
    </row>
    <row r="5" spans="1:1" x14ac:dyDescent="0.2">
      <c r="A5" s="2"/>
    </row>
    <row r="6" spans="1:1" x14ac:dyDescent="0.2">
      <c r="A6" s="2" t="s">
        <v>92</v>
      </c>
    </row>
    <row r="7" spans="1:1" x14ac:dyDescent="0.2">
      <c r="A7" s="3" t="s">
        <v>93</v>
      </c>
    </row>
    <row r="8" spans="1:1" x14ac:dyDescent="0.2">
      <c r="A8" s="2" t="s">
        <v>94</v>
      </c>
    </row>
    <row r="9" spans="1:1" x14ac:dyDescent="0.2">
      <c r="A9" s="2" t="s">
        <v>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zoomScale="120" zoomScaleNormal="120" zoomScalePageLayoutView="120" workbookViewId="0">
      <selection activeCell="H2" sqref="H2:H3"/>
    </sheetView>
  </sheetViews>
  <sheetFormatPr baseColWidth="10" defaultRowHeight="15" x14ac:dyDescent="0.2"/>
  <cols>
    <col min="1" max="1" width="10.83203125" style="4"/>
    <col min="2" max="2" width="11" style="4" bestFit="1" customWidth="1"/>
    <col min="3" max="4" width="10.83203125" style="4"/>
    <col min="5" max="5" width="11" style="4" bestFit="1" customWidth="1"/>
    <col min="6" max="7" width="10.83203125" style="4"/>
    <col min="8" max="8" width="12.33203125" style="4" bestFit="1" customWidth="1"/>
    <col min="9" max="11" width="10.83203125" style="4"/>
    <col min="12" max="49" width="11" style="4" bestFit="1" customWidth="1"/>
    <col min="50" max="16384" width="10.83203125" style="4"/>
  </cols>
  <sheetData>
    <row r="1" spans="1:49" x14ac:dyDescent="0.2">
      <c r="B1" s="4" t="s">
        <v>78</v>
      </c>
      <c r="E1" s="13" t="s">
        <v>97</v>
      </c>
      <c r="H1" s="4" t="s">
        <v>84</v>
      </c>
      <c r="L1" s="4" t="s">
        <v>77</v>
      </c>
      <c r="M1" s="4" t="s">
        <v>1</v>
      </c>
      <c r="N1" s="4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13</v>
      </c>
      <c r="Y1" s="4" t="s">
        <v>14</v>
      </c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  <c r="AH1" s="4" t="s">
        <v>23</v>
      </c>
      <c r="AI1" s="4" t="s">
        <v>24</v>
      </c>
      <c r="AJ1" s="4" t="s">
        <v>25</v>
      </c>
      <c r="AK1" s="4" t="s">
        <v>26</v>
      </c>
      <c r="AL1" s="4" t="s">
        <v>27</v>
      </c>
      <c r="AM1" s="4" t="s">
        <v>28</v>
      </c>
      <c r="AN1" s="4" t="s">
        <v>29</v>
      </c>
      <c r="AO1" s="4" t="s">
        <v>30</v>
      </c>
      <c r="AP1" s="4" t="s">
        <v>31</v>
      </c>
      <c r="AQ1" s="4" t="s">
        <v>32</v>
      </c>
      <c r="AR1" s="4" t="s">
        <v>33</v>
      </c>
      <c r="AS1" s="4" t="s">
        <v>34</v>
      </c>
      <c r="AT1" s="4" t="s">
        <v>35</v>
      </c>
      <c r="AU1" s="4" t="s">
        <v>36</v>
      </c>
      <c r="AV1" s="4" t="s">
        <v>37</v>
      </c>
      <c r="AW1" s="4" t="s">
        <v>38</v>
      </c>
    </row>
    <row r="2" spans="1:49" x14ac:dyDescent="0.2">
      <c r="A2" s="4" t="s">
        <v>0</v>
      </c>
      <c r="B2" s="11">
        <v>4.8962749641203742E-4</v>
      </c>
      <c r="C2" s="11"/>
      <c r="D2" s="11" t="s">
        <v>39</v>
      </c>
      <c r="E2" s="21">
        <v>0.3</v>
      </c>
      <c r="F2" s="10"/>
      <c r="G2" s="10" t="s">
        <v>80</v>
      </c>
      <c r="H2" s="11">
        <f>SUMPRODUCT(E2:E39,B2:B39)</f>
        <v>1.1041544967089674E-2</v>
      </c>
      <c r="I2" s="10"/>
      <c r="K2" s="4" t="s">
        <v>77</v>
      </c>
      <c r="L2" s="4">
        <v>1.4934596236993048E-3</v>
      </c>
      <c r="M2" s="4">
        <v>9.8875037958234607E-4</v>
      </c>
      <c r="N2" s="4">
        <v>4.7531172551899315E-4</v>
      </c>
      <c r="O2" s="4">
        <v>1.3075210455885983E-3</v>
      </c>
      <c r="P2" s="4">
        <v>1.54271163126059E-3</v>
      </c>
      <c r="Q2" s="4">
        <v>1.2494613580403789E-3</v>
      </c>
      <c r="R2" s="4">
        <v>1.4389441991367366E-3</v>
      </c>
      <c r="S2" s="4">
        <v>1.3493226052315049E-3</v>
      </c>
      <c r="T2" s="4">
        <v>2.570586644092124E-3</v>
      </c>
      <c r="U2" s="4">
        <v>8.9559435989799876E-4</v>
      </c>
      <c r="V2" s="4">
        <v>1.6146410536984719E-3</v>
      </c>
      <c r="W2" s="4">
        <v>9.4599102563169162E-4</v>
      </c>
      <c r="X2" s="4">
        <v>1.7034216347858718E-3</v>
      </c>
      <c r="Y2" s="4">
        <v>9.0804458495926603E-4</v>
      </c>
      <c r="Z2" s="4">
        <v>1.0967649723577454E-3</v>
      </c>
      <c r="AA2" s="4">
        <v>1.7350579121172621E-3</v>
      </c>
      <c r="AB2" s="4">
        <v>-2.2300697074189569E-5</v>
      </c>
      <c r="AC2" s="4">
        <v>1.0733184680750717E-3</v>
      </c>
      <c r="AD2" s="4">
        <v>7.0872535874430716E-4</v>
      </c>
      <c r="AE2" s="4">
        <v>1.2508234431237426E-3</v>
      </c>
      <c r="AF2" s="4">
        <v>1.9158606381626496E-3</v>
      </c>
      <c r="AG2" s="4">
        <v>3.8273914150874271E-4</v>
      </c>
      <c r="AH2" s="4">
        <v>7.0521223810678926E-4</v>
      </c>
      <c r="AI2" s="4">
        <v>8.5693440895692719E-4</v>
      </c>
      <c r="AJ2" s="4">
        <v>1.3663882752586013E-3</v>
      </c>
      <c r="AK2" s="4">
        <v>2.6559469785618064E-3</v>
      </c>
      <c r="AL2" s="4">
        <v>1.2198271416191434E-3</v>
      </c>
      <c r="AM2" s="4">
        <v>1.4090979104920301E-3</v>
      </c>
      <c r="AN2" s="4">
        <v>2.1082500121561462E-3</v>
      </c>
      <c r="AO2" s="4">
        <v>2.560407305420028E-3</v>
      </c>
      <c r="AP2" s="4">
        <v>1.3020339454007893E-3</v>
      </c>
      <c r="AQ2" s="4">
        <v>1.2056791628811186E-3</v>
      </c>
      <c r="AR2" s="4">
        <v>1.0702991123219107E-3</v>
      </c>
      <c r="AS2" s="4">
        <v>1.309820715683074E-3</v>
      </c>
      <c r="AT2" s="4">
        <v>1.228624126416586E-3</v>
      </c>
      <c r="AU2" s="4">
        <v>2.9091707445212133E-3</v>
      </c>
      <c r="AV2" s="4">
        <v>6.3219275668586724E-4</v>
      </c>
      <c r="AW2" s="4">
        <v>5.8816734912368873E-4</v>
      </c>
    </row>
    <row r="3" spans="1:49" x14ac:dyDescent="0.2">
      <c r="A3" s="4" t="s">
        <v>1</v>
      </c>
      <c r="B3" s="11">
        <v>8.4805009995147032E-4</v>
      </c>
      <c r="C3" s="11"/>
      <c r="D3" s="11" t="s">
        <v>40</v>
      </c>
      <c r="E3" s="21">
        <v>2.2294887334839181E-3</v>
      </c>
      <c r="F3" s="10"/>
      <c r="G3" s="10" t="s">
        <v>81</v>
      </c>
      <c r="H3" s="11">
        <v>1.9648065548869809E-3</v>
      </c>
      <c r="I3" s="10"/>
      <c r="K3" s="4" t="s">
        <v>1</v>
      </c>
      <c r="L3" s="4">
        <v>9.8875037958234607E-4</v>
      </c>
      <c r="M3" s="4">
        <v>3.0496036961499481E-3</v>
      </c>
      <c r="N3" s="4">
        <v>2.5059572157706589E-4</v>
      </c>
      <c r="O3" s="4">
        <v>7.0895763429727212E-4</v>
      </c>
      <c r="P3" s="4">
        <v>8.8439608464170811E-4</v>
      </c>
      <c r="Q3" s="4">
        <v>8.0356953894510563E-4</v>
      </c>
      <c r="R3" s="4">
        <v>5.3425119036523076E-4</v>
      </c>
      <c r="S3" s="4">
        <v>7.3119095628096278E-4</v>
      </c>
      <c r="T3" s="4">
        <v>6.4909482924327628E-4</v>
      </c>
      <c r="U3" s="4">
        <v>9.7377202789100507E-4</v>
      </c>
      <c r="V3" s="4">
        <v>6.6518608378586584E-4</v>
      </c>
      <c r="W3" s="4">
        <v>5.6155935648623874E-4</v>
      </c>
      <c r="X3" s="4">
        <v>1.5080733755278889E-3</v>
      </c>
      <c r="Y3" s="4">
        <v>1.2589186596910177E-3</v>
      </c>
      <c r="Z3" s="4">
        <v>5.9034187904096944E-4</v>
      </c>
      <c r="AA3" s="4">
        <v>1.149373919964416E-3</v>
      </c>
      <c r="AB3" s="4">
        <v>3.5901113682868777E-5</v>
      </c>
      <c r="AC3" s="4">
        <v>7.2414769818912258E-4</v>
      </c>
      <c r="AD3" s="4">
        <v>7.4270199121014902E-4</v>
      </c>
      <c r="AE3" s="4">
        <v>9.2305840996883745E-4</v>
      </c>
      <c r="AF3" s="4">
        <v>1.6060126870322071E-3</v>
      </c>
      <c r="AG3" s="4">
        <v>9.78868118003962E-4</v>
      </c>
      <c r="AH3" s="4">
        <v>3.5240940196735174E-4</v>
      </c>
      <c r="AI3" s="4">
        <v>1.8710032903597443E-4</v>
      </c>
      <c r="AJ3" s="4">
        <v>7.796052909933832E-4</v>
      </c>
      <c r="AK3" s="4">
        <v>1.4594041455693264E-3</v>
      </c>
      <c r="AL3" s="4">
        <v>8.1847482262835923E-4</v>
      </c>
      <c r="AM3" s="4">
        <v>4.7101458360871237E-4</v>
      </c>
      <c r="AN3" s="4">
        <v>7.4173427861004028E-4</v>
      </c>
      <c r="AO3" s="4">
        <v>9.4558520253475609E-4</v>
      </c>
      <c r="AP3" s="4">
        <v>7.8183795676968558E-4</v>
      </c>
      <c r="AQ3" s="4">
        <v>4.6811117643162707E-4</v>
      </c>
      <c r="AR3" s="4">
        <v>2.0083293736721915E-4</v>
      </c>
      <c r="AS3" s="4">
        <v>9.4159827561891667E-4</v>
      </c>
      <c r="AT3" s="4">
        <v>9.0539521878590826E-4</v>
      </c>
      <c r="AU3" s="4">
        <v>1.1751316821833908E-3</v>
      </c>
      <c r="AV3" s="4">
        <v>-1.0132621555762958E-4</v>
      </c>
      <c r="AW3" s="4">
        <v>2.0294428163361176E-4</v>
      </c>
    </row>
    <row r="4" spans="1:49" x14ac:dyDescent="0.2">
      <c r="A4" s="4" t="s">
        <v>3</v>
      </c>
      <c r="B4" s="11">
        <v>5.6130700294190422E-3</v>
      </c>
      <c r="C4" s="11"/>
      <c r="D4" s="11" t="s">
        <v>41</v>
      </c>
      <c r="E4" s="21">
        <v>8.3622576736086515E-2</v>
      </c>
      <c r="F4" s="10"/>
      <c r="G4" s="10" t="s">
        <v>82</v>
      </c>
      <c r="H4" s="12">
        <f t="array" ref="H4">MMULT(TRANSPOSE(E2:E39),MMULT(L2:AW39,E2:E39))</f>
        <v>2.046103755624195E-4</v>
      </c>
      <c r="I4" s="10"/>
      <c r="K4" s="4" t="s">
        <v>3</v>
      </c>
      <c r="L4" s="4">
        <v>4.7531172551899315E-4</v>
      </c>
      <c r="M4" s="4">
        <v>2.5059572157706589E-4</v>
      </c>
      <c r="N4" s="4">
        <v>1.7303636227943748E-3</v>
      </c>
      <c r="O4" s="4">
        <v>4.3055630032535667E-4</v>
      </c>
      <c r="P4" s="4">
        <v>4.8618107507061083E-4</v>
      </c>
      <c r="Q4" s="4">
        <v>8.7633885099562406E-4</v>
      </c>
      <c r="R4" s="4">
        <v>4.3904764104778422E-4</v>
      </c>
      <c r="S4" s="4">
        <v>3.2796917191183162E-4</v>
      </c>
      <c r="T4" s="4">
        <v>6.7391384716820088E-4</v>
      </c>
      <c r="U4" s="4">
        <v>-4.8527589503235284E-6</v>
      </c>
      <c r="V4" s="4">
        <v>5.4537648596327882E-4</v>
      </c>
      <c r="W4" s="4">
        <v>1.9730842044982243E-4</v>
      </c>
      <c r="X4" s="4">
        <v>6.2470040723136588E-4</v>
      </c>
      <c r="Y4" s="4">
        <v>3.4564689962884464E-4</v>
      </c>
      <c r="Z4" s="4">
        <v>3.213239460255502E-4</v>
      </c>
      <c r="AA4" s="4">
        <v>5.6053979603277202E-4</v>
      </c>
      <c r="AB4" s="4">
        <v>-3.2047308588940147E-5</v>
      </c>
      <c r="AC4" s="4">
        <v>1.0904656226390912E-3</v>
      </c>
      <c r="AD4" s="4">
        <v>5.4239568267462981E-4</v>
      </c>
      <c r="AE4" s="4">
        <v>2.7158318283904451E-4</v>
      </c>
      <c r="AF4" s="4">
        <v>1.3664462175328688E-3</v>
      </c>
      <c r="AG4" s="4">
        <v>4.0193284877103943E-4</v>
      </c>
      <c r="AH4" s="4">
        <v>1.223396471842088E-3</v>
      </c>
      <c r="AI4" s="4">
        <v>-1.490349538030387E-4</v>
      </c>
      <c r="AJ4" s="4">
        <v>3.4722659028494566E-4</v>
      </c>
      <c r="AK4" s="4">
        <v>9.5810352360855416E-4</v>
      </c>
      <c r="AL4" s="4">
        <v>4.7697041879693188E-4</v>
      </c>
      <c r="AM4" s="4">
        <v>5.0101145732283053E-4</v>
      </c>
      <c r="AN4" s="4">
        <v>3.565695455982925E-4</v>
      </c>
      <c r="AO4" s="4">
        <v>9.3729967833752878E-4</v>
      </c>
      <c r="AP4" s="4">
        <v>8.7436659250540001E-4</v>
      </c>
      <c r="AQ4" s="4">
        <v>4.9626037000652769E-4</v>
      </c>
      <c r="AR4" s="4">
        <v>3.1442015619705783E-4</v>
      </c>
      <c r="AS4" s="4">
        <v>8.4843031474645032E-4</v>
      </c>
      <c r="AT4" s="4">
        <v>8.7344003046237271E-4</v>
      </c>
      <c r="AU4" s="4">
        <v>3.5307044483956317E-4</v>
      </c>
      <c r="AV4" s="4">
        <v>3.9839313940188807E-4</v>
      </c>
      <c r="AW4" s="4">
        <v>1.0828456706477164E-3</v>
      </c>
    </row>
    <row r="5" spans="1:49" x14ac:dyDescent="0.2">
      <c r="A5" s="4" t="s">
        <v>4</v>
      </c>
      <c r="B5" s="11">
        <v>2.0772211594690679E-3</v>
      </c>
      <c r="C5" s="11"/>
      <c r="D5" s="11" t="s">
        <v>42</v>
      </c>
      <c r="E5" s="21">
        <v>3.863906715457719E-2</v>
      </c>
      <c r="F5" s="10"/>
      <c r="G5" s="14" t="s">
        <v>83</v>
      </c>
      <c r="H5" s="15">
        <f>(H2-H3)/H4</f>
        <v>44.361085733082469</v>
      </c>
      <c r="I5" s="10"/>
      <c r="K5" s="4" t="s">
        <v>4</v>
      </c>
      <c r="L5" s="4">
        <v>1.3075210455885983E-3</v>
      </c>
      <c r="M5" s="4">
        <v>7.0895763429727212E-4</v>
      </c>
      <c r="N5" s="4">
        <v>4.3055630032535667E-4</v>
      </c>
      <c r="O5" s="4">
        <v>5.0605182949070328E-3</v>
      </c>
      <c r="P5" s="4">
        <v>1.0507077868468393E-3</v>
      </c>
      <c r="Q5" s="4">
        <v>1.1012885865245032E-3</v>
      </c>
      <c r="R5" s="4">
        <v>1.1754822814768915E-3</v>
      </c>
      <c r="S5" s="4">
        <v>5.9145471488511112E-4</v>
      </c>
      <c r="T5" s="4">
        <v>1.902748754576305E-3</v>
      </c>
      <c r="U5" s="4">
        <v>1.5319195672159366E-3</v>
      </c>
      <c r="V5" s="4">
        <v>1.8509543164341141E-3</v>
      </c>
      <c r="W5" s="4">
        <v>1.0823381766628785E-3</v>
      </c>
      <c r="X5" s="4">
        <v>1.2687804006096771E-3</v>
      </c>
      <c r="Y5" s="4">
        <v>1.016252709815124E-3</v>
      </c>
      <c r="Z5" s="4">
        <v>1.0241488841414197E-3</v>
      </c>
      <c r="AA5" s="4">
        <v>1.1770910795015684E-3</v>
      </c>
      <c r="AB5" s="4">
        <v>1.5222210829075825E-5</v>
      </c>
      <c r="AC5" s="4">
        <v>2.5008193129756918E-3</v>
      </c>
      <c r="AD5" s="4">
        <v>7.7508313397195482E-4</v>
      </c>
      <c r="AE5" s="4">
        <v>1.2152049619698073E-3</v>
      </c>
      <c r="AF5" s="4">
        <v>2.3031005182498057E-3</v>
      </c>
      <c r="AG5" s="4">
        <v>-1.4142591349707313E-4</v>
      </c>
      <c r="AH5" s="4">
        <v>7.3907644059818367E-4</v>
      </c>
      <c r="AI5" s="4">
        <v>1.464019067011587E-3</v>
      </c>
      <c r="AJ5" s="4">
        <v>1.4020143170733542E-3</v>
      </c>
      <c r="AK5" s="4">
        <v>2.5616893008421578E-3</v>
      </c>
      <c r="AL5" s="4">
        <v>1.0265945227797141E-3</v>
      </c>
      <c r="AM5" s="4">
        <v>1.6031548380147419E-3</v>
      </c>
      <c r="AN5" s="4">
        <v>2.141829086257375E-3</v>
      </c>
      <c r="AO5" s="4">
        <v>1.9752062751670738E-3</v>
      </c>
      <c r="AP5" s="4">
        <v>8.7207152235086209E-4</v>
      </c>
      <c r="AQ5" s="4">
        <v>1.3151046742948219E-3</v>
      </c>
      <c r="AR5" s="4">
        <v>9.6660083528828707E-4</v>
      </c>
      <c r="AS5" s="4">
        <v>1.0367653970419484E-3</v>
      </c>
      <c r="AT5" s="4">
        <v>3.5140558105173494E-4</v>
      </c>
      <c r="AU5" s="4">
        <v>1.6996614062385251E-3</v>
      </c>
      <c r="AV5" s="4">
        <v>1.6107284667400795E-4</v>
      </c>
      <c r="AW5" s="4">
        <v>-4.951623794273146E-4</v>
      </c>
    </row>
    <row r="6" spans="1:49" x14ac:dyDescent="0.2">
      <c r="A6" s="4" t="s">
        <v>5</v>
      </c>
      <c r="B6" s="11">
        <v>-1.735275198271448E-3</v>
      </c>
      <c r="C6" s="11"/>
      <c r="D6" s="11" t="s">
        <v>43</v>
      </c>
      <c r="E6" s="21">
        <v>0.11168168195726157</v>
      </c>
      <c r="F6" s="10"/>
      <c r="G6" s="10"/>
      <c r="H6" s="10"/>
      <c r="I6" s="10"/>
      <c r="K6" s="4" t="s">
        <v>5</v>
      </c>
      <c r="L6" s="4">
        <v>1.54271163126059E-3</v>
      </c>
      <c r="M6" s="4">
        <v>8.8439608464170811E-4</v>
      </c>
      <c r="N6" s="4">
        <v>4.8618107507061083E-4</v>
      </c>
      <c r="O6" s="4">
        <v>1.0507077868468393E-3</v>
      </c>
      <c r="P6" s="4">
        <v>2.7761760680106483E-3</v>
      </c>
      <c r="Q6" s="4">
        <v>7.047856463371962E-4</v>
      </c>
      <c r="R6" s="4">
        <v>1.50061127679625E-3</v>
      </c>
      <c r="S6" s="4">
        <v>1.0369081609475058E-3</v>
      </c>
      <c r="T6" s="4">
        <v>2.5190167133632229E-3</v>
      </c>
      <c r="U6" s="4">
        <v>7.1986567788010327E-4</v>
      </c>
      <c r="V6" s="4">
        <v>1.6199379750567889E-3</v>
      </c>
      <c r="W6" s="4">
        <v>1.0454806824709024E-3</v>
      </c>
      <c r="X6" s="4">
        <v>2.0673881794294204E-3</v>
      </c>
      <c r="Y6" s="4">
        <v>9.9073245619186469E-4</v>
      </c>
      <c r="Z6" s="4">
        <v>1.0733183691524265E-3</v>
      </c>
      <c r="AA6" s="4">
        <v>2.5276200315380889E-3</v>
      </c>
      <c r="AB6" s="4">
        <v>-8.3461042872144493E-5</v>
      </c>
      <c r="AC6" s="4">
        <v>1.0217853440794089E-3</v>
      </c>
      <c r="AD6" s="4">
        <v>2.5315421860555587E-4</v>
      </c>
      <c r="AE6" s="4">
        <v>1.2601166928696463E-3</v>
      </c>
      <c r="AF6" s="4">
        <v>1.653716675200468E-3</v>
      </c>
      <c r="AG6" s="4">
        <v>2.6732673444976784E-4</v>
      </c>
      <c r="AH6" s="4">
        <v>6.5288443493169142E-4</v>
      </c>
      <c r="AI6" s="4">
        <v>7.0555762092559295E-4</v>
      </c>
      <c r="AJ6" s="4">
        <v>1.2234624671556369E-3</v>
      </c>
      <c r="AK6" s="4">
        <v>2.5614893905084998E-3</v>
      </c>
      <c r="AL6" s="4">
        <v>1.2637440673001893E-3</v>
      </c>
      <c r="AM6" s="4">
        <v>1.8149619086169112E-3</v>
      </c>
      <c r="AN6" s="4">
        <v>2.2511422399923054E-3</v>
      </c>
      <c r="AO6" s="4">
        <v>2.9208353744402606E-3</v>
      </c>
      <c r="AP6" s="4">
        <v>1.3223061939753959E-3</v>
      </c>
      <c r="AQ6" s="4">
        <v>1.38607262179499E-3</v>
      </c>
      <c r="AR6" s="4">
        <v>8.714359828558895E-4</v>
      </c>
      <c r="AS6" s="4">
        <v>1.0779137898347759E-3</v>
      </c>
      <c r="AT6" s="4">
        <v>1.0290959284909619E-3</v>
      </c>
      <c r="AU6" s="4">
        <v>3.7248178237144383E-3</v>
      </c>
      <c r="AV6" s="4">
        <v>5.9489815402152888E-4</v>
      </c>
      <c r="AW6" s="4">
        <v>5.9081558220390039E-4</v>
      </c>
    </row>
    <row r="7" spans="1:49" x14ac:dyDescent="0.2">
      <c r="A7" s="4" t="s">
        <v>6</v>
      </c>
      <c r="B7" s="11">
        <v>5.8932946153113282E-3</v>
      </c>
      <c r="C7" s="11"/>
      <c r="D7" s="11" t="s">
        <v>44</v>
      </c>
      <c r="E7" s="21">
        <v>8.0262595254843722E-2</v>
      </c>
      <c r="F7" s="10"/>
      <c r="G7" s="10"/>
      <c r="H7" s="10"/>
      <c r="I7" s="10"/>
      <c r="K7" s="4" t="s">
        <v>6</v>
      </c>
      <c r="L7" s="4">
        <v>1.2494613580403789E-3</v>
      </c>
      <c r="M7" s="4">
        <v>8.0356953894510563E-4</v>
      </c>
      <c r="N7" s="4">
        <v>8.7633885099562406E-4</v>
      </c>
      <c r="O7" s="4">
        <v>1.1012885865245032E-3</v>
      </c>
      <c r="P7" s="4">
        <v>7.047856463371962E-4</v>
      </c>
      <c r="Q7" s="4">
        <v>3.711341818336952E-3</v>
      </c>
      <c r="R7" s="4">
        <v>1.166560705904414E-3</v>
      </c>
      <c r="S7" s="4">
        <v>9.0759701785025741E-4</v>
      </c>
      <c r="T7" s="4">
        <v>2.9663992162378403E-3</v>
      </c>
      <c r="U7" s="4">
        <v>4.0219373145310253E-4</v>
      </c>
      <c r="V7" s="4">
        <v>1.1169864512302213E-3</v>
      </c>
      <c r="W7" s="4">
        <v>8.0872628370102779E-4</v>
      </c>
      <c r="X7" s="4">
        <v>1.3617005883487575E-3</v>
      </c>
      <c r="Y7" s="4">
        <v>4.9398937438871384E-4</v>
      </c>
      <c r="Z7" s="4">
        <v>8.5085222872580905E-4</v>
      </c>
      <c r="AA7" s="4">
        <v>9.2654253950890601E-4</v>
      </c>
      <c r="AB7" s="4">
        <v>-4.6977408383799346E-5</v>
      </c>
      <c r="AC7" s="4">
        <v>1.6070779265297962E-3</v>
      </c>
      <c r="AD7" s="4">
        <v>6.6872123261394877E-4</v>
      </c>
      <c r="AE7" s="4">
        <v>8.2955647901060577E-4</v>
      </c>
      <c r="AF7" s="4">
        <v>2.3399298828971449E-3</v>
      </c>
      <c r="AG7" s="4">
        <v>2.6008670027617708E-4</v>
      </c>
      <c r="AH7" s="4">
        <v>9.3310540237569899E-4</v>
      </c>
      <c r="AI7" s="4">
        <v>1.004373451459901E-3</v>
      </c>
      <c r="AJ7" s="4">
        <v>1.9491292170137318E-3</v>
      </c>
      <c r="AK7" s="4">
        <v>2.6024007046148148E-3</v>
      </c>
      <c r="AL7" s="4">
        <v>1.6476786278742715E-3</v>
      </c>
      <c r="AM7" s="4">
        <v>1.4682026173358294E-3</v>
      </c>
      <c r="AN7" s="4">
        <v>1.7416892837276172E-3</v>
      </c>
      <c r="AO7" s="4">
        <v>2.8846603599304412E-3</v>
      </c>
      <c r="AP7" s="4">
        <v>1.3295612279499674E-3</v>
      </c>
      <c r="AQ7" s="4">
        <v>1.1029397261885846E-3</v>
      </c>
      <c r="AR7" s="4">
        <v>1.4546800256877892E-3</v>
      </c>
      <c r="AS7" s="4">
        <v>1.2780320406972892E-3</v>
      </c>
      <c r="AT7" s="4">
        <v>1.6332836906070864E-3</v>
      </c>
      <c r="AU7" s="4">
        <v>2.8277701667657668E-3</v>
      </c>
      <c r="AV7" s="4">
        <v>7.6663769467712434E-4</v>
      </c>
      <c r="AW7" s="4">
        <v>5.3532216873935199E-4</v>
      </c>
    </row>
    <row r="8" spans="1:49" x14ac:dyDescent="0.2">
      <c r="A8" s="4" t="s">
        <v>7</v>
      </c>
      <c r="B8" s="11">
        <v>3.2815491223400204E-3</v>
      </c>
      <c r="C8" s="11"/>
      <c r="D8" s="11" t="s">
        <v>45</v>
      </c>
      <c r="E8" s="21">
        <v>-9.8680782519962075E-3</v>
      </c>
      <c r="F8" s="10"/>
      <c r="G8" s="10"/>
      <c r="H8" s="10"/>
      <c r="I8" s="10"/>
      <c r="K8" s="4" t="s">
        <v>7</v>
      </c>
      <c r="L8" s="4">
        <v>1.4389441991367366E-3</v>
      </c>
      <c r="M8" s="4">
        <v>5.3425119036523076E-4</v>
      </c>
      <c r="N8" s="4">
        <v>4.3904764104778422E-4</v>
      </c>
      <c r="O8" s="4">
        <v>1.1754822814768915E-3</v>
      </c>
      <c r="P8" s="4">
        <v>1.50061127679625E-3</v>
      </c>
      <c r="Q8" s="4">
        <v>1.166560705904414E-3</v>
      </c>
      <c r="R8" s="4">
        <v>3.4221902238042831E-3</v>
      </c>
      <c r="S8" s="4">
        <v>1.4397233774544823E-3</v>
      </c>
      <c r="T8" s="4">
        <v>3.5764554361821677E-3</v>
      </c>
      <c r="U8" s="4">
        <v>7.1382230558269969E-4</v>
      </c>
      <c r="V8" s="4">
        <v>1.4566442270259961E-3</v>
      </c>
      <c r="W8" s="4">
        <v>1.0794328422378734E-3</v>
      </c>
      <c r="X8" s="4">
        <v>1.2469001122847496E-3</v>
      </c>
      <c r="Y8" s="4">
        <v>4.6596406408037683E-4</v>
      </c>
      <c r="Z8" s="4">
        <v>1.0780108291425538E-3</v>
      </c>
      <c r="AA8" s="4">
        <v>1.4732114076897774E-3</v>
      </c>
      <c r="AB8" s="4">
        <v>-1.6214672185781175E-5</v>
      </c>
      <c r="AC8" s="4">
        <v>1.1274404413416695E-3</v>
      </c>
      <c r="AD8" s="4">
        <v>5.7518477067856259E-4</v>
      </c>
      <c r="AE8" s="4">
        <v>9.9566271431475993E-4</v>
      </c>
      <c r="AF8" s="4">
        <v>2.062362215806733E-3</v>
      </c>
      <c r="AG8" s="4">
        <v>2.4188310138425229E-5</v>
      </c>
      <c r="AH8" s="4">
        <v>5.7372386667412184E-4</v>
      </c>
      <c r="AI8" s="4">
        <v>1.188609611651221E-3</v>
      </c>
      <c r="AJ8" s="4">
        <v>1.7242666607379337E-3</v>
      </c>
      <c r="AK8" s="4">
        <v>2.6407248046012048E-3</v>
      </c>
      <c r="AL8" s="4">
        <v>1.5266171634019398E-3</v>
      </c>
      <c r="AM8" s="4">
        <v>1.6845414909800475E-3</v>
      </c>
      <c r="AN8" s="4">
        <v>2.0055892118219691E-3</v>
      </c>
      <c r="AO8" s="4">
        <v>2.3971923374709607E-3</v>
      </c>
      <c r="AP8" s="4">
        <v>1.64307530678324E-3</v>
      </c>
      <c r="AQ8" s="4">
        <v>1.513110451405783E-3</v>
      </c>
      <c r="AR8" s="4">
        <v>1.0800160045184917E-3</v>
      </c>
      <c r="AS8" s="4">
        <v>1.0411448023005497E-3</v>
      </c>
      <c r="AT8" s="4">
        <v>1.3023388662530755E-3</v>
      </c>
      <c r="AU8" s="4">
        <v>3.0475930769496545E-3</v>
      </c>
      <c r="AV8" s="4">
        <v>3.6346180117248977E-4</v>
      </c>
      <c r="AW8" s="4">
        <v>4.2494741312072438E-4</v>
      </c>
    </row>
    <row r="9" spans="1:49" x14ac:dyDescent="0.2">
      <c r="A9" s="4" t="s">
        <v>8</v>
      </c>
      <c r="B9" s="11">
        <v>3.9722715098998321E-4</v>
      </c>
      <c r="C9" s="11"/>
      <c r="D9" s="11" t="s">
        <v>46</v>
      </c>
      <c r="E9" s="21">
        <v>1.7897059670874592E-2</v>
      </c>
      <c r="F9" s="10"/>
      <c r="G9" s="10"/>
      <c r="H9" s="10"/>
      <c r="I9" s="10"/>
      <c r="K9" s="4" t="s">
        <v>8</v>
      </c>
      <c r="L9" s="4">
        <v>1.3493226052315049E-3</v>
      </c>
      <c r="M9" s="4">
        <v>7.3119095628096278E-4</v>
      </c>
      <c r="N9" s="4">
        <v>3.2796917191183162E-4</v>
      </c>
      <c r="O9" s="4">
        <v>5.9145471488511112E-4</v>
      </c>
      <c r="P9" s="4">
        <v>1.0369081609475058E-3</v>
      </c>
      <c r="Q9" s="4">
        <v>9.0759701785025741E-4</v>
      </c>
      <c r="R9" s="4">
        <v>1.4397233774544823E-3</v>
      </c>
      <c r="S9" s="4">
        <v>2.9125952106261723E-3</v>
      </c>
      <c r="T9" s="4">
        <v>2.6557672928832106E-3</v>
      </c>
      <c r="U9" s="4">
        <v>1.2291644998070029E-3</v>
      </c>
      <c r="V9" s="4">
        <v>1.3165970371468295E-3</v>
      </c>
      <c r="W9" s="4">
        <v>9.0726874905012079E-4</v>
      </c>
      <c r="X9" s="4">
        <v>1.5860816244562819E-3</v>
      </c>
      <c r="Y9" s="4">
        <v>8.2529983700280727E-4</v>
      </c>
      <c r="Z9" s="4">
        <v>9.8407437355571797E-4</v>
      </c>
      <c r="AA9" s="4">
        <v>1.5288677102547302E-3</v>
      </c>
      <c r="AB9" s="4">
        <v>-2.5796468078500123E-6</v>
      </c>
      <c r="AC9" s="4">
        <v>4.0379440082145623E-4</v>
      </c>
      <c r="AD9" s="4">
        <v>7.3629149911737962E-4</v>
      </c>
      <c r="AE9" s="4">
        <v>8.530695121157164E-4</v>
      </c>
      <c r="AF9" s="4">
        <v>9.2550343725893408E-4</v>
      </c>
      <c r="AG9" s="4">
        <v>3.9519287402569868E-5</v>
      </c>
      <c r="AH9" s="4">
        <v>7.5349846691364036E-4</v>
      </c>
      <c r="AI9" s="4">
        <v>7.7559652779128998E-4</v>
      </c>
      <c r="AJ9" s="4">
        <v>1.3325225946192679E-3</v>
      </c>
      <c r="AK9" s="4">
        <v>2.1240263795870126E-3</v>
      </c>
      <c r="AL9" s="4">
        <v>7.0409758039617913E-4</v>
      </c>
      <c r="AM9" s="4">
        <v>6.5140723076222119E-4</v>
      </c>
      <c r="AN9" s="4">
        <v>1.9261707486398682E-3</v>
      </c>
      <c r="AO9" s="4">
        <v>2.1920812699562512E-3</v>
      </c>
      <c r="AP9" s="4">
        <v>1.0034845418839982E-3</v>
      </c>
      <c r="AQ9" s="4">
        <v>1.1249978182180933E-3</v>
      </c>
      <c r="AR9" s="4">
        <v>1.1450031076426657E-3</v>
      </c>
      <c r="AS9" s="4">
        <v>1.0932846109758391E-3</v>
      </c>
      <c r="AT9" s="4">
        <v>1.1809637660101042E-3</v>
      </c>
      <c r="AU9" s="4">
        <v>2.0154260137754602E-3</v>
      </c>
      <c r="AV9" s="4">
        <v>4.4880837406453946E-4</v>
      </c>
      <c r="AW9" s="4">
        <v>5.4305173995159502E-4</v>
      </c>
    </row>
    <row r="10" spans="1:49" x14ac:dyDescent="0.2">
      <c r="A10" s="4" t="s">
        <v>9</v>
      </c>
      <c r="B10" s="11">
        <v>-1.838580564359419E-2</v>
      </c>
      <c r="C10" s="11"/>
      <c r="D10" s="11" t="s">
        <v>47</v>
      </c>
      <c r="E10" s="21">
        <v>-4.0445896505367116E-3</v>
      </c>
      <c r="F10" s="10"/>
      <c r="G10" s="10"/>
      <c r="H10" s="10"/>
      <c r="I10" s="10"/>
      <c r="K10" s="4" t="s">
        <v>9</v>
      </c>
      <c r="L10" s="4">
        <v>2.570586644092124E-3</v>
      </c>
      <c r="M10" s="4">
        <v>6.4909482924327628E-4</v>
      </c>
      <c r="N10" s="4">
        <v>6.7391384716820088E-4</v>
      </c>
      <c r="O10" s="4">
        <v>1.902748754576305E-3</v>
      </c>
      <c r="P10" s="4">
        <v>2.5190167133632229E-3</v>
      </c>
      <c r="Q10" s="4">
        <v>2.9663992162378403E-3</v>
      </c>
      <c r="R10" s="4">
        <v>3.5764554361821677E-3</v>
      </c>
      <c r="S10" s="4">
        <v>2.6557672928832106E-3</v>
      </c>
      <c r="T10" s="4">
        <v>2.1169048295664725E-2</v>
      </c>
      <c r="U10" s="4">
        <v>1.1973608214126824E-3</v>
      </c>
      <c r="V10" s="4">
        <v>2.7497843395875615E-3</v>
      </c>
      <c r="W10" s="4">
        <v>1.8100628303559614E-3</v>
      </c>
      <c r="X10" s="4">
        <v>1.3099961537998207E-3</v>
      </c>
      <c r="Y10" s="4">
        <v>-4.6319675846992025E-4</v>
      </c>
      <c r="Z10" s="4">
        <v>1.385135459935556E-3</v>
      </c>
      <c r="AA10" s="4">
        <v>2.4533337963860706E-3</v>
      </c>
      <c r="AB10" s="4">
        <v>1.2146787860532873E-4</v>
      </c>
      <c r="AC10" s="4">
        <v>3.1998757646388982E-3</v>
      </c>
      <c r="AD10" s="4">
        <v>1.94291068164659E-3</v>
      </c>
      <c r="AE10" s="4">
        <v>1.9688804621151349E-3</v>
      </c>
      <c r="AF10" s="4">
        <v>5.0037391274916189E-3</v>
      </c>
      <c r="AG10" s="4">
        <v>4.839067353807534E-4</v>
      </c>
      <c r="AH10" s="4">
        <v>6.755704713316212E-4</v>
      </c>
      <c r="AI10" s="4">
        <v>2.0266734240748374E-3</v>
      </c>
      <c r="AJ10" s="4">
        <v>3.382250810170523E-3</v>
      </c>
      <c r="AK10" s="4">
        <v>5.6778006327064708E-3</v>
      </c>
      <c r="AL10" s="4">
        <v>2.959575140395162E-3</v>
      </c>
      <c r="AM10" s="4">
        <v>2.6697882099886014E-3</v>
      </c>
      <c r="AN10" s="4">
        <v>6.5609069192691383E-3</v>
      </c>
      <c r="AO10" s="4">
        <v>5.8856466444667929E-3</v>
      </c>
      <c r="AP10" s="4">
        <v>3.0052113348507789E-3</v>
      </c>
      <c r="AQ10" s="4">
        <v>2.1675135312472808E-3</v>
      </c>
      <c r="AR10" s="4">
        <v>2.8478984183977073E-3</v>
      </c>
      <c r="AS10" s="4">
        <v>2.1166589657795119E-3</v>
      </c>
      <c r="AT10" s="4">
        <v>1.79098245052857E-3</v>
      </c>
      <c r="AU10" s="4">
        <v>7.1145523411443295E-3</v>
      </c>
      <c r="AV10" s="4">
        <v>-5.0659591165448608E-5</v>
      </c>
      <c r="AW10" s="4">
        <v>2.1422168831826062E-3</v>
      </c>
    </row>
    <row r="11" spans="1:49" x14ac:dyDescent="0.2">
      <c r="A11" s="4" t="s">
        <v>10</v>
      </c>
      <c r="B11" s="11">
        <v>6.5734104582726655E-3</v>
      </c>
      <c r="C11" s="11"/>
      <c r="D11" s="11" t="s">
        <v>48</v>
      </c>
      <c r="E11" s="21">
        <v>-8.6505707288397227E-3</v>
      </c>
      <c r="F11" s="10"/>
      <c r="G11" s="10"/>
      <c r="H11" s="10"/>
      <c r="I11" s="10"/>
      <c r="K11" s="4" t="s">
        <v>10</v>
      </c>
      <c r="L11" s="4">
        <v>8.9559435989799876E-4</v>
      </c>
      <c r="M11" s="4">
        <v>9.7377202789100507E-4</v>
      </c>
      <c r="N11" s="4">
        <v>-4.8527589503235284E-6</v>
      </c>
      <c r="O11" s="4">
        <v>1.5319195672159366E-3</v>
      </c>
      <c r="P11" s="4">
        <v>7.1986567788010327E-4</v>
      </c>
      <c r="Q11" s="4">
        <v>4.0219373145310253E-4</v>
      </c>
      <c r="R11" s="4">
        <v>7.1382230558269969E-4</v>
      </c>
      <c r="S11" s="4">
        <v>1.2291644998070029E-3</v>
      </c>
      <c r="T11" s="4">
        <v>1.1973608214126824E-3</v>
      </c>
      <c r="U11" s="4">
        <v>3.522653412875085E-3</v>
      </c>
      <c r="V11" s="4">
        <v>1.109224949365368E-3</v>
      </c>
      <c r="W11" s="4">
        <v>6.2860057435658117E-4</v>
      </c>
      <c r="X11" s="4">
        <v>1.1633252510535638E-3</v>
      </c>
      <c r="Y11" s="4">
        <v>1.1088894672298406E-3</v>
      </c>
      <c r="Z11" s="4">
        <v>6.2424804467584602E-4</v>
      </c>
      <c r="AA11" s="4">
        <v>9.1921815311852445E-4</v>
      </c>
      <c r="AB11" s="4">
        <v>-1.3233119336512967E-5</v>
      </c>
      <c r="AC11" s="4">
        <v>9.3462772783454745E-4</v>
      </c>
      <c r="AD11" s="4">
        <v>8.8177802016865001E-4</v>
      </c>
      <c r="AE11" s="4">
        <v>7.5256542009130339E-4</v>
      </c>
      <c r="AF11" s="4">
        <v>6.5821284203839846E-4</v>
      </c>
      <c r="AG11" s="4">
        <v>-5.3752907459196002E-4</v>
      </c>
      <c r="AH11" s="4">
        <v>5.8187074411575747E-4</v>
      </c>
      <c r="AI11" s="4">
        <v>2.3583316509953223E-4</v>
      </c>
      <c r="AJ11" s="4">
        <v>3.1234595807917405E-4</v>
      </c>
      <c r="AK11" s="4">
        <v>1.0304521489470449E-3</v>
      </c>
      <c r="AL11" s="4">
        <v>7.006063237557492E-4</v>
      </c>
      <c r="AM11" s="4">
        <v>5.7092517437824764E-4</v>
      </c>
      <c r="AN11" s="4">
        <v>1.0064562481576923E-3</v>
      </c>
      <c r="AO11" s="4">
        <v>1.0627362899438733E-3</v>
      </c>
      <c r="AP11" s="4">
        <v>5.1919588151234334E-4</v>
      </c>
      <c r="AQ11" s="4">
        <v>6.560795293485259E-4</v>
      </c>
      <c r="AR11" s="4">
        <v>7.2677903800690816E-4</v>
      </c>
      <c r="AS11" s="4">
        <v>3.5857373300233553E-4</v>
      </c>
      <c r="AT11" s="4">
        <v>5.8756619629161684E-4</v>
      </c>
      <c r="AU11" s="4">
        <v>1.5074267629682411E-4</v>
      </c>
      <c r="AV11" s="4">
        <v>4.3022206028484961E-4</v>
      </c>
      <c r="AW11" s="4">
        <v>2.9363398346761882E-4</v>
      </c>
    </row>
    <row r="12" spans="1:49" x14ac:dyDescent="0.2">
      <c r="A12" s="4" t="s">
        <v>11</v>
      </c>
      <c r="B12" s="11">
        <v>-7.1235684197075025E-3</v>
      </c>
      <c r="C12" s="11"/>
      <c r="D12" s="11" t="s">
        <v>49</v>
      </c>
      <c r="E12" s="21">
        <v>-0.14739786855220463</v>
      </c>
      <c r="F12" s="10"/>
      <c r="G12" s="10"/>
      <c r="H12" s="10"/>
      <c r="I12" s="10"/>
      <c r="K12" s="4" t="s">
        <v>11</v>
      </c>
      <c r="L12" s="4">
        <v>1.6146410536984719E-3</v>
      </c>
      <c r="M12" s="4">
        <v>6.6518608378586584E-4</v>
      </c>
      <c r="N12" s="4">
        <v>5.4537648596327882E-4</v>
      </c>
      <c r="O12" s="4">
        <v>1.8509543164341141E-3</v>
      </c>
      <c r="P12" s="4">
        <v>1.6199379750567889E-3</v>
      </c>
      <c r="Q12" s="4">
        <v>1.1169864512302213E-3</v>
      </c>
      <c r="R12" s="4">
        <v>1.4566442270259961E-3</v>
      </c>
      <c r="S12" s="4">
        <v>1.3165970371468295E-3</v>
      </c>
      <c r="T12" s="4">
        <v>2.7497843395875615E-3</v>
      </c>
      <c r="U12" s="4">
        <v>1.109224949365368E-3</v>
      </c>
      <c r="V12" s="4">
        <v>3.5973864189353623E-3</v>
      </c>
      <c r="W12" s="4">
        <v>8.0662439291789379E-4</v>
      </c>
      <c r="X12" s="4">
        <v>1.2329333477913743E-3</v>
      </c>
      <c r="Y12" s="4">
        <v>9.5892915110604377E-4</v>
      </c>
      <c r="Z12" s="4">
        <v>1.0231684296309598E-3</v>
      </c>
      <c r="AA12" s="4">
        <v>1.6113084907800053E-3</v>
      </c>
      <c r="AB12" s="4">
        <v>-5.3782325781627709E-5</v>
      </c>
      <c r="AC12" s="4">
        <v>1.1257565049948169E-3</v>
      </c>
      <c r="AD12" s="4">
        <v>1.1353177819489744E-3</v>
      </c>
      <c r="AE12" s="4">
        <v>1.6776002329977563E-3</v>
      </c>
      <c r="AF12" s="4">
        <v>2.2037472995998656E-3</v>
      </c>
      <c r="AG12" s="4">
        <v>2.1803049437984882E-4</v>
      </c>
      <c r="AH12" s="4">
        <v>8.5371646083451933E-4</v>
      </c>
      <c r="AI12" s="4">
        <v>1.0388122415735763E-3</v>
      </c>
      <c r="AJ12" s="4">
        <v>1.1419939882850844E-3</v>
      </c>
      <c r="AK12" s="4">
        <v>2.7653783674028128E-3</v>
      </c>
      <c r="AL12" s="4">
        <v>1.2457085453369513E-3</v>
      </c>
      <c r="AM12" s="4">
        <v>1.3059757554980944E-3</v>
      </c>
      <c r="AN12" s="4">
        <v>2.345930154568705E-3</v>
      </c>
      <c r="AO12" s="4">
        <v>2.9668941401182073E-3</v>
      </c>
      <c r="AP12" s="4">
        <v>1.2251226492994819E-3</v>
      </c>
      <c r="AQ12" s="4">
        <v>1.0217867227307722E-3</v>
      </c>
      <c r="AR12" s="4">
        <v>1.1811192519443859E-3</v>
      </c>
      <c r="AS12" s="4">
        <v>1.8758560179910101E-3</v>
      </c>
      <c r="AT12" s="4">
        <v>1.5544025826899229E-3</v>
      </c>
      <c r="AU12" s="4">
        <v>2.2454527407238883E-3</v>
      </c>
      <c r="AV12" s="4">
        <v>8.8171763306506496E-4</v>
      </c>
      <c r="AW12" s="4">
        <v>9.2122902068412951E-4</v>
      </c>
    </row>
    <row r="13" spans="1:49" x14ac:dyDescent="0.2">
      <c r="A13" s="4" t="s">
        <v>12</v>
      </c>
      <c r="B13" s="11">
        <v>4.7300804421222175E-3</v>
      </c>
      <c r="C13" s="11"/>
      <c r="D13" s="11" t="s">
        <v>50</v>
      </c>
      <c r="E13" s="21">
        <v>-5.3884751597262422E-2</v>
      </c>
      <c r="F13" s="10"/>
      <c r="G13" s="10"/>
      <c r="H13" s="10"/>
      <c r="I13" s="10"/>
      <c r="K13" s="4" t="s">
        <v>12</v>
      </c>
      <c r="L13" s="4">
        <v>9.4599102563169162E-4</v>
      </c>
      <c r="M13" s="4">
        <v>5.6155935648623874E-4</v>
      </c>
      <c r="N13" s="4">
        <v>1.9730842044982243E-4</v>
      </c>
      <c r="O13" s="4">
        <v>1.0823381766628785E-3</v>
      </c>
      <c r="P13" s="4">
        <v>1.0454806824709024E-3</v>
      </c>
      <c r="Q13" s="4">
        <v>8.0872628370102779E-4</v>
      </c>
      <c r="R13" s="4">
        <v>1.0794328422378734E-3</v>
      </c>
      <c r="S13" s="4">
        <v>9.0726874905012079E-4</v>
      </c>
      <c r="T13" s="4">
        <v>1.8100628303559614E-3</v>
      </c>
      <c r="U13" s="4">
        <v>6.2860057435658117E-4</v>
      </c>
      <c r="V13" s="4">
        <v>8.0662439291789379E-4</v>
      </c>
      <c r="W13" s="4">
        <v>1.2390117945796993E-3</v>
      </c>
      <c r="X13" s="4">
        <v>1.1203333975844353E-3</v>
      </c>
      <c r="Y13" s="4">
        <v>3.8728807860010994E-4</v>
      </c>
      <c r="Z13" s="4">
        <v>7.0037277940504495E-4</v>
      </c>
      <c r="AA13" s="4">
        <v>1.3051282476819839E-3</v>
      </c>
      <c r="AB13" s="4">
        <v>1.2425054556575853E-6</v>
      </c>
      <c r="AC13" s="4">
        <v>6.3042649187667634E-4</v>
      </c>
      <c r="AD13" s="4">
        <v>5.228976276380028E-4</v>
      </c>
      <c r="AE13" s="4">
        <v>8.8044487247937171E-4</v>
      </c>
      <c r="AF13" s="4">
        <v>1.054894807578341E-3</v>
      </c>
      <c r="AG13" s="4">
        <v>2.7052957328275421E-4</v>
      </c>
      <c r="AH13" s="4">
        <v>4.7813117630336326E-4</v>
      </c>
      <c r="AI13" s="4">
        <v>5.5290565964855206E-4</v>
      </c>
      <c r="AJ13" s="4">
        <v>1.1187397640129227E-3</v>
      </c>
      <c r="AK13" s="4">
        <v>1.3240317894277326E-3</v>
      </c>
      <c r="AL13" s="4">
        <v>8.0440911960194073E-4</v>
      </c>
      <c r="AM13" s="4">
        <v>1.161569849877545E-3</v>
      </c>
      <c r="AN13" s="4">
        <v>1.5038942196556049E-3</v>
      </c>
      <c r="AO13" s="4">
        <v>9.9246843416525218E-4</v>
      </c>
      <c r="AP13" s="4">
        <v>8.8609139332120057E-4</v>
      </c>
      <c r="AQ13" s="4">
        <v>1.1399920843856767E-3</v>
      </c>
      <c r="AR13" s="4">
        <v>5.7771291853363584E-4</v>
      </c>
      <c r="AS13" s="4">
        <v>7.8060876596248812E-4</v>
      </c>
      <c r="AT13" s="4">
        <v>4.1493472380667713E-4</v>
      </c>
      <c r="AU13" s="4">
        <v>1.9504777703640824E-3</v>
      </c>
      <c r="AV13" s="4">
        <v>5.2598915694553289E-4</v>
      </c>
      <c r="AW13" s="4">
        <v>3.7004889324345792E-4</v>
      </c>
    </row>
    <row r="14" spans="1:49" x14ac:dyDescent="0.2">
      <c r="A14" s="4" t="s">
        <v>13</v>
      </c>
      <c r="B14" s="11">
        <v>-4.8082428383027205E-3</v>
      </c>
      <c r="C14" s="11"/>
      <c r="D14" s="11" t="s">
        <v>51</v>
      </c>
      <c r="E14" s="21">
        <v>-0.29110416616081741</v>
      </c>
      <c r="F14" s="10"/>
      <c r="G14" s="10"/>
      <c r="H14" s="10"/>
      <c r="I14" s="10"/>
      <c r="K14" s="4" t="s">
        <v>13</v>
      </c>
      <c r="L14" s="4">
        <v>1.7034216347858718E-3</v>
      </c>
      <c r="M14" s="4">
        <v>1.5080733755278889E-3</v>
      </c>
      <c r="N14" s="4">
        <v>6.2470040723136588E-4</v>
      </c>
      <c r="O14" s="4">
        <v>1.2687804006096771E-3</v>
      </c>
      <c r="P14" s="4">
        <v>2.0673881794294204E-3</v>
      </c>
      <c r="Q14" s="4">
        <v>1.3617005883487575E-3</v>
      </c>
      <c r="R14" s="4">
        <v>1.2469001122847496E-3</v>
      </c>
      <c r="S14" s="4">
        <v>1.5860816244562819E-3</v>
      </c>
      <c r="T14" s="4">
        <v>1.3099961537998207E-3</v>
      </c>
      <c r="U14" s="4">
        <v>1.1633252510535638E-3</v>
      </c>
      <c r="V14" s="4">
        <v>1.2329333477913743E-3</v>
      </c>
      <c r="W14" s="4">
        <v>1.1203333975844353E-3</v>
      </c>
      <c r="X14" s="4">
        <v>3.7099037644880194E-3</v>
      </c>
      <c r="Y14" s="4">
        <v>1.6338035980655013E-3</v>
      </c>
      <c r="Z14" s="4">
        <v>1.7644165370279364E-3</v>
      </c>
      <c r="AA14" s="4">
        <v>2.5351951881173503E-3</v>
      </c>
      <c r="AB14" s="4">
        <v>-6.8331880772102394E-5</v>
      </c>
      <c r="AC14" s="4">
        <v>8.5998249198140247E-4</v>
      </c>
      <c r="AD14" s="4">
        <v>6.4742652084670181E-4</v>
      </c>
      <c r="AE14" s="4">
        <v>1.2070648183626512E-3</v>
      </c>
      <c r="AF14" s="4">
        <v>1.4933272722466677E-3</v>
      </c>
      <c r="AG14" s="4">
        <v>5.3233825792687293E-4</v>
      </c>
      <c r="AH14" s="4">
        <v>7.4110833477146487E-4</v>
      </c>
      <c r="AI14" s="4">
        <v>7.9154686510186098E-4</v>
      </c>
      <c r="AJ14" s="4">
        <v>1.1217427254556227E-3</v>
      </c>
      <c r="AK14" s="4">
        <v>1.9221432851095151E-3</v>
      </c>
      <c r="AL14" s="4">
        <v>1.251500085520374E-3</v>
      </c>
      <c r="AM14" s="4">
        <v>1.8152030149412139E-3</v>
      </c>
      <c r="AN14" s="4">
        <v>1.7384772785786324E-3</v>
      </c>
      <c r="AO14" s="4">
        <v>2.5300613468935162E-3</v>
      </c>
      <c r="AP14" s="4">
        <v>1.4131038777553022E-3</v>
      </c>
      <c r="AQ14" s="4">
        <v>1.500219799717348E-3</v>
      </c>
      <c r="AR14" s="4">
        <v>7.6913112345089387E-4</v>
      </c>
      <c r="AS14" s="4">
        <v>8.3184334061592779E-4</v>
      </c>
      <c r="AT14" s="4">
        <v>9.7883780847290232E-4</v>
      </c>
      <c r="AU14" s="4">
        <v>3.8510360923777257E-3</v>
      </c>
      <c r="AV14" s="4">
        <v>8.7408438520061686E-4</v>
      </c>
      <c r="AW14" s="4">
        <v>5.846371004451877E-4</v>
      </c>
    </row>
    <row r="15" spans="1:49" x14ac:dyDescent="0.2">
      <c r="A15" s="4" t="s">
        <v>14</v>
      </c>
      <c r="B15" s="11">
        <v>1.9230866547591088E-3</v>
      </c>
      <c r="C15" s="11"/>
      <c r="D15" s="11" t="s">
        <v>52</v>
      </c>
      <c r="E15" s="21">
        <v>0.16722911841059662</v>
      </c>
      <c r="F15" s="10"/>
      <c r="G15" s="10"/>
      <c r="H15" s="10"/>
      <c r="I15" s="10"/>
      <c r="K15" s="4" t="s">
        <v>14</v>
      </c>
      <c r="L15" s="4">
        <v>9.0804458495926603E-4</v>
      </c>
      <c r="M15" s="4">
        <v>1.2589186596910177E-3</v>
      </c>
      <c r="N15" s="4">
        <v>3.4564689962884464E-4</v>
      </c>
      <c r="O15" s="4">
        <v>1.016252709815124E-3</v>
      </c>
      <c r="P15" s="4">
        <v>9.9073245619186469E-4</v>
      </c>
      <c r="Q15" s="4">
        <v>4.9398937438871384E-4</v>
      </c>
      <c r="R15" s="4">
        <v>4.6596406408037683E-4</v>
      </c>
      <c r="S15" s="4">
        <v>8.2529983700280727E-4</v>
      </c>
      <c r="T15" s="4">
        <v>-4.6319675846992025E-4</v>
      </c>
      <c r="U15" s="4">
        <v>1.1088894672298406E-3</v>
      </c>
      <c r="V15" s="4">
        <v>9.5892915110604377E-4</v>
      </c>
      <c r="W15" s="4">
        <v>3.8728807860010994E-4</v>
      </c>
      <c r="X15" s="4">
        <v>1.6338035980655013E-3</v>
      </c>
      <c r="Y15" s="4">
        <v>2.1954100305594717E-3</v>
      </c>
      <c r="Z15" s="4">
        <v>9.7900355263527737E-4</v>
      </c>
      <c r="AA15" s="4">
        <v>9.7258139352457645E-4</v>
      </c>
      <c r="AB15" s="4">
        <v>-1.5592657378811508E-5</v>
      </c>
      <c r="AC15" s="4">
        <v>5.1425694400826331E-4</v>
      </c>
      <c r="AD15" s="4">
        <v>5.5928932678298937E-4</v>
      </c>
      <c r="AE15" s="4">
        <v>6.6258969421727697E-4</v>
      </c>
      <c r="AF15" s="4">
        <v>1.0684984945140519E-3</v>
      </c>
      <c r="AG15" s="4">
        <v>-3.7479780863493506E-4</v>
      </c>
      <c r="AH15" s="4">
        <v>4.359401134364646E-4</v>
      </c>
      <c r="AI15" s="4">
        <v>4.4099682132927464E-4</v>
      </c>
      <c r="AJ15" s="4">
        <v>5.6185769963939516E-4</v>
      </c>
      <c r="AK15" s="4">
        <v>1.1610329192549844E-3</v>
      </c>
      <c r="AL15" s="4">
        <v>7.4404757423460275E-4</v>
      </c>
      <c r="AM15" s="4">
        <v>4.1247539892993903E-4</v>
      </c>
      <c r="AN15" s="4">
        <v>6.142752338613455E-4</v>
      </c>
      <c r="AO15" s="4">
        <v>1.7990992137333621E-3</v>
      </c>
      <c r="AP15" s="4">
        <v>5.6711204355730407E-4</v>
      </c>
      <c r="AQ15" s="4">
        <v>3.7727201107814882E-4</v>
      </c>
      <c r="AR15" s="4">
        <v>4.6566755083115127E-4</v>
      </c>
      <c r="AS15" s="4">
        <v>8.1413337684890731E-4</v>
      </c>
      <c r="AT15" s="4">
        <v>9.744394610410234E-4</v>
      </c>
      <c r="AU15" s="4">
        <v>1.4687456872412696E-3</v>
      </c>
      <c r="AV15" s="4">
        <v>2.4927663226326143E-4</v>
      </c>
      <c r="AW15" s="4">
        <v>8.4054462407207622E-5</v>
      </c>
    </row>
    <row r="16" spans="1:49" x14ac:dyDescent="0.2">
      <c r="A16" s="4" t="s">
        <v>15</v>
      </c>
      <c r="B16" s="11">
        <v>-1.1142494024113409E-3</v>
      </c>
      <c r="C16" s="11"/>
      <c r="D16" s="11" t="s">
        <v>53</v>
      </c>
      <c r="E16" s="21">
        <v>1.5038598024317765E-2</v>
      </c>
      <c r="F16" s="10"/>
      <c r="G16" s="10"/>
      <c r="H16" s="10"/>
      <c r="I16" s="10"/>
      <c r="K16" s="4" t="s">
        <v>15</v>
      </c>
      <c r="L16" s="4">
        <v>1.0967649723577454E-3</v>
      </c>
      <c r="M16" s="4">
        <v>5.9034187904096944E-4</v>
      </c>
      <c r="N16" s="4">
        <v>3.213239460255502E-4</v>
      </c>
      <c r="O16" s="4">
        <v>1.0241488841414197E-3</v>
      </c>
      <c r="P16" s="4">
        <v>1.0733183691524265E-3</v>
      </c>
      <c r="Q16" s="4">
        <v>8.5085222872580905E-4</v>
      </c>
      <c r="R16" s="4">
        <v>1.0780108291425538E-3</v>
      </c>
      <c r="S16" s="4">
        <v>9.8407437355571797E-4</v>
      </c>
      <c r="T16" s="4">
        <v>1.385135459935556E-3</v>
      </c>
      <c r="U16" s="4">
        <v>6.2424804467584602E-4</v>
      </c>
      <c r="V16" s="4">
        <v>1.0231684296309598E-3</v>
      </c>
      <c r="W16" s="4">
        <v>7.0037277940504495E-4</v>
      </c>
      <c r="X16" s="4">
        <v>1.7644165370279364E-3</v>
      </c>
      <c r="Y16" s="4">
        <v>9.7900355263527737E-4</v>
      </c>
      <c r="Z16" s="4">
        <v>3.1208920546589233E-3</v>
      </c>
      <c r="AA16" s="4">
        <v>1.4080183061127159E-3</v>
      </c>
      <c r="AB16" s="4">
        <v>5.5514746009200983E-6</v>
      </c>
      <c r="AC16" s="4">
        <v>8.7831064236985087E-4</v>
      </c>
      <c r="AD16" s="4">
        <v>5.2933697628951574E-4</v>
      </c>
      <c r="AE16" s="4">
        <v>9.35498592314673E-4</v>
      </c>
      <c r="AF16" s="4">
        <v>1.8454354285231979E-3</v>
      </c>
      <c r="AG16" s="4">
        <v>4.9661937368500526E-4</v>
      </c>
      <c r="AH16" s="4">
        <v>4.6251655509025089E-4</v>
      </c>
      <c r="AI16" s="4">
        <v>3.7893619517674826E-4</v>
      </c>
      <c r="AJ16" s="4">
        <v>8.5768727986391101E-4</v>
      </c>
      <c r="AK16" s="4">
        <v>1.4079357696014393E-3</v>
      </c>
      <c r="AL16" s="4">
        <v>9.1647233242116155E-4</v>
      </c>
      <c r="AM16" s="4">
        <v>9.8276475352217446E-4</v>
      </c>
      <c r="AN16" s="4">
        <v>1.7576922283037844E-3</v>
      </c>
      <c r="AO16" s="4">
        <v>1.6695897439816365E-3</v>
      </c>
      <c r="AP16" s="4">
        <v>8.6371203543066457E-4</v>
      </c>
      <c r="AQ16" s="4">
        <v>1.1139759153410546E-3</v>
      </c>
      <c r="AR16" s="4">
        <v>6.2764058841907307E-4</v>
      </c>
      <c r="AS16" s="4">
        <v>8.1521050030923406E-4</v>
      </c>
      <c r="AT16" s="4">
        <v>9.2564846062359921E-4</v>
      </c>
      <c r="AU16" s="4">
        <v>2.0284241774846351E-3</v>
      </c>
      <c r="AV16" s="4">
        <v>4.2109046552986362E-4</v>
      </c>
      <c r="AW16" s="4">
        <v>3.7389443988907454E-4</v>
      </c>
    </row>
    <row r="17" spans="1:49" x14ac:dyDescent="0.2">
      <c r="A17" s="4" t="s">
        <v>16</v>
      </c>
      <c r="B17" s="11">
        <v>-8.8292649207164832E-4</v>
      </c>
      <c r="C17" s="11"/>
      <c r="D17" s="11" t="s">
        <v>54</v>
      </c>
      <c r="E17" s="21">
        <v>0.15148805647454186</v>
      </c>
      <c r="F17" s="10"/>
      <c r="G17" s="10"/>
      <c r="H17" s="10"/>
      <c r="I17" s="10"/>
      <c r="K17" s="4" t="s">
        <v>16</v>
      </c>
      <c r="L17" s="4">
        <v>1.7350579121172621E-3</v>
      </c>
      <c r="M17" s="4">
        <v>1.149373919964416E-3</v>
      </c>
      <c r="N17" s="4">
        <v>5.6053979603277202E-4</v>
      </c>
      <c r="O17" s="4">
        <v>1.1770910795015684E-3</v>
      </c>
      <c r="P17" s="4">
        <v>2.5276200315380889E-3</v>
      </c>
      <c r="Q17" s="4">
        <v>9.2654253950890601E-4</v>
      </c>
      <c r="R17" s="4">
        <v>1.4732114076897774E-3</v>
      </c>
      <c r="S17" s="4">
        <v>1.5288677102547302E-3</v>
      </c>
      <c r="T17" s="4">
        <v>2.4533337963860706E-3</v>
      </c>
      <c r="U17" s="4">
        <v>9.1921815311852445E-4</v>
      </c>
      <c r="V17" s="4">
        <v>1.6113084907800053E-3</v>
      </c>
      <c r="W17" s="4">
        <v>1.3051282476819839E-3</v>
      </c>
      <c r="X17" s="4">
        <v>2.5351951881173503E-3</v>
      </c>
      <c r="Y17" s="4">
        <v>9.7258139352457645E-4</v>
      </c>
      <c r="Z17" s="4">
        <v>1.4080183061127159E-3</v>
      </c>
      <c r="AA17" s="4">
        <v>3.1537394161011006E-3</v>
      </c>
      <c r="AB17" s="4">
        <v>-4.2786593959199438E-5</v>
      </c>
      <c r="AC17" s="4">
        <v>1.0462426192149067E-3</v>
      </c>
      <c r="AD17" s="4">
        <v>4.5491228967886724E-4</v>
      </c>
      <c r="AE17" s="4">
        <v>1.5747428522559748E-3</v>
      </c>
      <c r="AF17" s="4">
        <v>1.9148330518389449E-3</v>
      </c>
      <c r="AG17" s="4">
        <v>4.7637236048256499E-4</v>
      </c>
      <c r="AH17" s="4">
        <v>8.5078204622930024E-4</v>
      </c>
      <c r="AI17" s="4">
        <v>5.5044363049252165E-4</v>
      </c>
      <c r="AJ17" s="4">
        <v>1.3545972890949671E-3</v>
      </c>
      <c r="AK17" s="4">
        <v>2.5689168717573383E-3</v>
      </c>
      <c r="AL17" s="4">
        <v>1.0745713241698538E-3</v>
      </c>
      <c r="AM17" s="4">
        <v>1.8807915801701571E-3</v>
      </c>
      <c r="AN17" s="4">
        <v>2.2946237774159749E-3</v>
      </c>
      <c r="AO17" s="4">
        <v>2.5528649849702939E-3</v>
      </c>
      <c r="AP17" s="4">
        <v>1.5033559929316781E-3</v>
      </c>
      <c r="AQ17" s="4">
        <v>1.4756127629249808E-3</v>
      </c>
      <c r="AR17" s="4">
        <v>9.0180845455832906E-4</v>
      </c>
      <c r="AS17" s="4">
        <v>1.1990950892378986E-3</v>
      </c>
      <c r="AT17" s="4">
        <v>8.1030054567594954E-4</v>
      </c>
      <c r="AU17" s="4">
        <v>3.7764363726737662E-3</v>
      </c>
      <c r="AV17" s="4">
        <v>5.7003786574216363E-4</v>
      </c>
      <c r="AW17" s="4">
        <v>7.3076907549553651E-4</v>
      </c>
    </row>
    <row r="18" spans="1:49" x14ac:dyDescent="0.2">
      <c r="A18" s="4" t="s">
        <v>17</v>
      </c>
      <c r="B18" s="11">
        <v>7.1617309230217259E-4</v>
      </c>
      <c r="C18" s="11"/>
      <c r="D18" s="11" t="s">
        <v>55</v>
      </c>
      <c r="E18" s="21">
        <v>0.3</v>
      </c>
      <c r="F18" s="10"/>
      <c r="G18" s="10"/>
      <c r="H18" s="10"/>
      <c r="I18" s="10"/>
      <c r="K18" s="4" t="s">
        <v>17</v>
      </c>
      <c r="L18" s="4">
        <v>-2.2300697074189569E-5</v>
      </c>
      <c r="M18" s="4">
        <v>3.5901113682868777E-5</v>
      </c>
      <c r="N18" s="4">
        <v>-3.2047308588940147E-5</v>
      </c>
      <c r="O18" s="4">
        <v>1.5222210829075825E-5</v>
      </c>
      <c r="P18" s="4">
        <v>-8.3461042872144493E-5</v>
      </c>
      <c r="Q18" s="4">
        <v>-4.6977408383799346E-5</v>
      </c>
      <c r="R18" s="4">
        <v>-1.6214672185781175E-5</v>
      </c>
      <c r="S18" s="4">
        <v>-2.5796468078500123E-6</v>
      </c>
      <c r="T18" s="4">
        <v>1.2146787860532873E-4</v>
      </c>
      <c r="U18" s="4">
        <v>-1.3233119336512967E-5</v>
      </c>
      <c r="V18" s="4">
        <v>-5.3782325781627709E-5</v>
      </c>
      <c r="W18" s="4">
        <v>1.2425054556575853E-6</v>
      </c>
      <c r="X18" s="4">
        <v>-6.8331880772102394E-5</v>
      </c>
      <c r="Y18" s="4">
        <v>-1.5592657378811508E-5</v>
      </c>
      <c r="Z18" s="4">
        <v>5.5514746009200983E-6</v>
      </c>
      <c r="AA18" s="4">
        <v>-4.2786593959199438E-5</v>
      </c>
      <c r="AB18" s="4">
        <v>8.977245916893903E-5</v>
      </c>
      <c r="AC18" s="4">
        <v>-4.7389436767489597E-5</v>
      </c>
      <c r="AD18" s="4">
        <v>3.3122592230199206E-5</v>
      </c>
      <c r="AE18" s="4">
        <v>1.1917677395664246E-5</v>
      </c>
      <c r="AF18" s="4">
        <v>5.4330743043755543E-5</v>
      </c>
      <c r="AG18" s="4">
        <v>-4.3160491265247944E-5</v>
      </c>
      <c r="AH18" s="4">
        <v>-4.2159354699349157E-5</v>
      </c>
      <c r="AI18" s="4">
        <v>-1.0658656522340887E-4</v>
      </c>
      <c r="AJ18" s="4">
        <v>-2.2825803225572557E-5</v>
      </c>
      <c r="AK18" s="4">
        <v>-3.7069117980344556E-5</v>
      </c>
      <c r="AL18" s="4">
        <v>-3.4789691869987369E-5</v>
      </c>
      <c r="AM18" s="4">
        <v>-1.0221179084251241E-4</v>
      </c>
      <c r="AN18" s="4">
        <v>-7.4157836343498242E-5</v>
      </c>
      <c r="AO18" s="4">
        <v>-9.7626282836940314E-5</v>
      </c>
      <c r="AP18" s="4">
        <v>2.5440759536659092E-6</v>
      </c>
      <c r="AQ18" s="4">
        <v>-3.4450965747231287E-5</v>
      </c>
      <c r="AR18" s="4">
        <v>-4.9771483756880686E-5</v>
      </c>
      <c r="AS18" s="4">
        <v>-6.2857984770324176E-5</v>
      </c>
      <c r="AT18" s="4">
        <v>-2.3581416860237247E-5</v>
      </c>
      <c r="AU18" s="4">
        <v>-8.9206672479789302E-5</v>
      </c>
      <c r="AV18" s="4">
        <v>-9.8897012969392702E-5</v>
      </c>
      <c r="AW18" s="4">
        <v>5.2566417575001267E-5</v>
      </c>
    </row>
    <row r="19" spans="1:49" x14ac:dyDescent="0.2">
      <c r="A19" s="4" t="s">
        <v>18</v>
      </c>
      <c r="B19" s="11">
        <v>6.0802802853998734E-3</v>
      </c>
      <c r="C19" s="11"/>
      <c r="D19" s="11" t="s">
        <v>56</v>
      </c>
      <c r="E19" s="21">
        <v>-7.7388435884023624E-2</v>
      </c>
      <c r="F19" s="10"/>
      <c r="G19" s="10"/>
      <c r="H19" s="10"/>
      <c r="I19" s="10"/>
      <c r="K19" s="4" t="s">
        <v>18</v>
      </c>
      <c r="L19" s="4">
        <v>1.0733184680750717E-3</v>
      </c>
      <c r="M19" s="4">
        <v>7.2414769818912258E-4</v>
      </c>
      <c r="N19" s="4">
        <v>1.0904656226390912E-3</v>
      </c>
      <c r="O19" s="4">
        <v>2.5008193129756918E-3</v>
      </c>
      <c r="P19" s="4">
        <v>1.0217853440794089E-3</v>
      </c>
      <c r="Q19" s="4">
        <v>1.6070779265297962E-3</v>
      </c>
      <c r="R19" s="4">
        <v>1.1274404413416695E-3</v>
      </c>
      <c r="S19" s="4">
        <v>4.0379440082145623E-4</v>
      </c>
      <c r="T19" s="4">
        <v>3.1998757646388982E-3</v>
      </c>
      <c r="U19" s="4">
        <v>9.3462772783454745E-4</v>
      </c>
      <c r="V19" s="4">
        <v>1.1257565049948169E-3</v>
      </c>
      <c r="W19" s="4">
        <v>6.3042649187667634E-4</v>
      </c>
      <c r="X19" s="4">
        <v>8.5998249198140247E-4</v>
      </c>
      <c r="Y19" s="4">
        <v>5.1425694400826331E-4</v>
      </c>
      <c r="Z19" s="4">
        <v>8.7831064236985087E-4</v>
      </c>
      <c r="AA19" s="4">
        <v>1.0462426192149067E-3</v>
      </c>
      <c r="AB19" s="4">
        <v>-4.7389436767489597E-5</v>
      </c>
      <c r="AC19" s="4">
        <v>4.0227752986089623E-3</v>
      </c>
      <c r="AD19" s="4">
        <v>5.4315921589252324E-4</v>
      </c>
      <c r="AE19" s="4">
        <v>9.9907985714116116E-4</v>
      </c>
      <c r="AF19" s="4">
        <v>2.9178101254027679E-3</v>
      </c>
      <c r="AG19" s="4">
        <v>-1.1066840254648851E-4</v>
      </c>
      <c r="AH19" s="4">
        <v>1.1280752504962824E-3</v>
      </c>
      <c r="AI19" s="4">
        <v>7.0842384273361501E-4</v>
      </c>
      <c r="AJ19" s="4">
        <v>8.9505700150924736E-4</v>
      </c>
      <c r="AK19" s="4">
        <v>2.0991950980922998E-3</v>
      </c>
      <c r="AL19" s="4">
        <v>1.5448729292755468E-3</v>
      </c>
      <c r="AM19" s="4">
        <v>1.3168895235765854E-3</v>
      </c>
      <c r="AN19" s="4">
        <v>1.8759805423914284E-3</v>
      </c>
      <c r="AO19" s="4">
        <v>2.4796177005681212E-3</v>
      </c>
      <c r="AP19" s="4">
        <v>1.5219271411571493E-3</v>
      </c>
      <c r="AQ19" s="4">
        <v>1.1925493795883453E-3</v>
      </c>
      <c r="AR19" s="4">
        <v>1.3706118558208592E-3</v>
      </c>
      <c r="AS19" s="4">
        <v>6.364693914966737E-4</v>
      </c>
      <c r="AT19" s="4">
        <v>9.4100055009790245E-4</v>
      </c>
      <c r="AU19" s="4">
        <v>5.7475680745890209E-4</v>
      </c>
      <c r="AV19" s="4">
        <v>3.8481271103450405E-5</v>
      </c>
      <c r="AW19" s="4">
        <v>2.3474997632240901E-4</v>
      </c>
    </row>
    <row r="20" spans="1:49" x14ac:dyDescent="0.2">
      <c r="A20" s="4" t="s">
        <v>19</v>
      </c>
      <c r="B20" s="11">
        <v>-1.0591295518380271E-3</v>
      </c>
      <c r="C20" s="11"/>
      <c r="D20" s="11" t="s">
        <v>57</v>
      </c>
      <c r="E20" s="21">
        <v>7.0712854903710959E-2</v>
      </c>
      <c r="F20" s="10"/>
      <c r="G20" s="10"/>
      <c r="H20" s="10"/>
      <c r="I20" s="10"/>
      <c r="K20" s="4" t="s">
        <v>19</v>
      </c>
      <c r="L20" s="4">
        <v>7.0872535874430716E-4</v>
      </c>
      <c r="M20" s="4">
        <v>7.4270199121014902E-4</v>
      </c>
      <c r="N20" s="4">
        <v>5.4239568267462981E-4</v>
      </c>
      <c r="O20" s="4">
        <v>7.7508313397195482E-4</v>
      </c>
      <c r="P20" s="4">
        <v>2.5315421860555587E-4</v>
      </c>
      <c r="Q20" s="4">
        <v>6.6872123261394877E-4</v>
      </c>
      <c r="R20" s="4">
        <v>5.7518477067856259E-4</v>
      </c>
      <c r="S20" s="4">
        <v>7.3629149911737962E-4</v>
      </c>
      <c r="T20" s="4">
        <v>1.94291068164659E-3</v>
      </c>
      <c r="U20" s="4">
        <v>8.8177802016865001E-4</v>
      </c>
      <c r="V20" s="4">
        <v>1.1353177819489744E-3</v>
      </c>
      <c r="W20" s="4">
        <v>5.228976276380028E-4</v>
      </c>
      <c r="X20" s="4">
        <v>6.4742652084670181E-4</v>
      </c>
      <c r="Y20" s="4">
        <v>5.5928932678298937E-4</v>
      </c>
      <c r="Z20" s="4">
        <v>5.2933697628951574E-4</v>
      </c>
      <c r="AA20" s="4">
        <v>4.5491228967886724E-4</v>
      </c>
      <c r="AB20" s="4">
        <v>3.3122592230199206E-5</v>
      </c>
      <c r="AC20" s="4">
        <v>5.4315921589252324E-4</v>
      </c>
      <c r="AD20" s="4">
        <v>2.9158109009842417E-3</v>
      </c>
      <c r="AE20" s="4">
        <v>7.8878089275144091E-4</v>
      </c>
      <c r="AF20" s="4">
        <v>6.7673159486823895E-4</v>
      </c>
      <c r="AG20" s="4">
        <v>4.0713613925900656E-4</v>
      </c>
      <c r="AH20" s="4">
        <v>5.7061948630347445E-4</v>
      </c>
      <c r="AI20" s="4">
        <v>2.7668529821917108E-4</v>
      </c>
      <c r="AJ20" s="4">
        <v>8.8024334337199537E-5</v>
      </c>
      <c r="AK20" s="4">
        <v>1.3773548414714033E-3</v>
      </c>
      <c r="AL20" s="4">
        <v>3.9970828437541208E-4</v>
      </c>
      <c r="AM20" s="4">
        <v>4.9588951582589774E-4</v>
      </c>
      <c r="AN20" s="4">
        <v>9.7525804060347361E-4</v>
      </c>
      <c r="AO20" s="4">
        <v>1.0329360239643064E-3</v>
      </c>
      <c r="AP20" s="4">
        <v>6.0422896081159798E-4</v>
      </c>
      <c r="AQ20" s="4">
        <v>9.0087195255876998E-5</v>
      </c>
      <c r="AR20" s="4">
        <v>7.3087723951100185E-4</v>
      </c>
      <c r="AS20" s="4">
        <v>1.0184604619711418E-3</v>
      </c>
      <c r="AT20" s="4">
        <v>6.6751961586230873E-4</v>
      </c>
      <c r="AU20" s="4">
        <v>1.5566967901278976E-3</v>
      </c>
      <c r="AV20" s="4">
        <v>5.9865639646920505E-4</v>
      </c>
      <c r="AW20" s="4">
        <v>6.2679885525910716E-4</v>
      </c>
    </row>
    <row r="21" spans="1:49" x14ac:dyDescent="0.2">
      <c r="A21" s="4" t="s">
        <v>20</v>
      </c>
      <c r="B21" s="11">
        <v>2.1434293019807625E-3</v>
      </c>
      <c r="C21" s="11"/>
      <c r="D21" s="11" t="s">
        <v>58</v>
      </c>
      <c r="E21" s="21">
        <v>-1.9733753492685791E-2</v>
      </c>
      <c r="F21" s="10"/>
      <c r="G21" s="10"/>
      <c r="H21" s="10"/>
      <c r="I21" s="10"/>
      <c r="K21" s="4" t="s">
        <v>20</v>
      </c>
      <c r="L21" s="4">
        <v>1.2508234431237426E-3</v>
      </c>
      <c r="M21" s="4">
        <v>9.2305840996883745E-4</v>
      </c>
      <c r="N21" s="4">
        <v>2.7158318283904451E-4</v>
      </c>
      <c r="O21" s="4">
        <v>1.2152049619698073E-3</v>
      </c>
      <c r="P21" s="4">
        <v>1.2601166928696463E-3</v>
      </c>
      <c r="Q21" s="4">
        <v>8.2955647901060577E-4</v>
      </c>
      <c r="R21" s="4">
        <v>9.9566271431475993E-4</v>
      </c>
      <c r="S21" s="4">
        <v>8.530695121157164E-4</v>
      </c>
      <c r="T21" s="4">
        <v>1.9688804621151349E-3</v>
      </c>
      <c r="U21" s="4">
        <v>7.5256542009130339E-4</v>
      </c>
      <c r="V21" s="4">
        <v>1.6776002329977563E-3</v>
      </c>
      <c r="W21" s="4">
        <v>8.8044487247937171E-4</v>
      </c>
      <c r="X21" s="4">
        <v>1.2070648183626512E-3</v>
      </c>
      <c r="Y21" s="4">
        <v>6.6258969421727697E-4</v>
      </c>
      <c r="Z21" s="4">
        <v>9.35498592314673E-4</v>
      </c>
      <c r="AA21" s="4">
        <v>1.5747428522559748E-3</v>
      </c>
      <c r="AB21" s="4">
        <v>1.1917677395664246E-5</v>
      </c>
      <c r="AC21" s="4">
        <v>9.9907985714116116E-4</v>
      </c>
      <c r="AD21" s="4">
        <v>7.8878089275144091E-4</v>
      </c>
      <c r="AE21" s="4">
        <v>2.6648553353038921E-3</v>
      </c>
      <c r="AF21" s="4">
        <v>1.5873909770454872E-3</v>
      </c>
      <c r="AG21" s="4">
        <v>8.1627754298941419E-4</v>
      </c>
      <c r="AH21" s="4">
        <v>3.9429436353898565E-4</v>
      </c>
      <c r="AI21" s="4">
        <v>3.4810964747579367E-4</v>
      </c>
      <c r="AJ21" s="4">
        <v>7.6585864443979418E-4</v>
      </c>
      <c r="AK21" s="4">
        <v>1.2151301382457627E-3</v>
      </c>
      <c r="AL21" s="4">
        <v>1.2592415824642913E-3</v>
      </c>
      <c r="AM21" s="4">
        <v>1.1518485533606473E-3</v>
      </c>
      <c r="AN21" s="4">
        <v>1.9351536926909667E-3</v>
      </c>
      <c r="AO21" s="4">
        <v>1.6535638057976381E-3</v>
      </c>
      <c r="AP21" s="4">
        <v>1.1765610579556622E-3</v>
      </c>
      <c r="AQ21" s="4">
        <v>1.0416819189689728E-3</v>
      </c>
      <c r="AR21" s="4">
        <v>7.448427703423574E-4</v>
      </c>
      <c r="AS21" s="4">
        <v>1.2962008813415891E-3</v>
      </c>
      <c r="AT21" s="4">
        <v>8.8571414091632669E-4</v>
      </c>
      <c r="AU21" s="4">
        <v>2.4017146850845682E-3</v>
      </c>
      <c r="AV21" s="4">
        <v>5.367522065978863E-4</v>
      </c>
      <c r="AW21" s="4">
        <v>5.9167516817951594E-4</v>
      </c>
    </row>
    <row r="22" spans="1:49" x14ac:dyDescent="0.2">
      <c r="A22" s="4" t="s">
        <v>21</v>
      </c>
      <c r="B22" s="11">
        <v>5.0619505741533585E-3</v>
      </c>
      <c r="C22" s="11"/>
      <c r="D22" s="11" t="s">
        <v>59</v>
      </c>
      <c r="E22" s="21">
        <v>-7.0998614791203066E-3</v>
      </c>
      <c r="F22" s="10"/>
      <c r="G22" s="10"/>
      <c r="H22" s="10"/>
      <c r="I22" s="10"/>
      <c r="K22" s="4" t="s">
        <v>21</v>
      </c>
      <c r="L22" s="4">
        <v>1.9158606381626496E-3</v>
      </c>
      <c r="M22" s="4">
        <v>1.6060126870322071E-3</v>
      </c>
      <c r="N22" s="4">
        <v>1.3664462175328688E-3</v>
      </c>
      <c r="O22" s="4">
        <v>2.3031005182498057E-3</v>
      </c>
      <c r="P22" s="4">
        <v>1.653716675200468E-3</v>
      </c>
      <c r="Q22" s="4">
        <v>2.3399298828971449E-3</v>
      </c>
      <c r="R22" s="4">
        <v>2.062362215806733E-3</v>
      </c>
      <c r="S22" s="4">
        <v>9.2550343725893408E-4</v>
      </c>
      <c r="T22" s="4">
        <v>5.0037391274916189E-3</v>
      </c>
      <c r="U22" s="4">
        <v>6.5821284203839846E-4</v>
      </c>
      <c r="V22" s="4">
        <v>2.2037472995998656E-3</v>
      </c>
      <c r="W22" s="4">
        <v>1.054894807578341E-3</v>
      </c>
      <c r="X22" s="4">
        <v>1.4933272722466677E-3</v>
      </c>
      <c r="Y22" s="4">
        <v>1.0684984945140519E-3</v>
      </c>
      <c r="Z22" s="4">
        <v>1.8454354285231979E-3</v>
      </c>
      <c r="AA22" s="4">
        <v>1.9148330518389449E-3</v>
      </c>
      <c r="AB22" s="4">
        <v>5.4330743043755543E-5</v>
      </c>
      <c r="AC22" s="4">
        <v>2.9178101254027679E-3</v>
      </c>
      <c r="AD22" s="4">
        <v>6.7673159486823895E-4</v>
      </c>
      <c r="AE22" s="4">
        <v>1.5873909770454872E-3</v>
      </c>
      <c r="AF22" s="4">
        <v>9.1632530714956893E-3</v>
      </c>
      <c r="AG22" s="4">
        <v>1.1912674421127177E-3</v>
      </c>
      <c r="AH22" s="4">
        <v>1.4816354347648177E-3</v>
      </c>
      <c r="AI22" s="4">
        <v>9.7969894791721649E-4</v>
      </c>
      <c r="AJ22" s="4">
        <v>1.7726713275241783E-3</v>
      </c>
      <c r="AK22" s="4">
        <v>4.009853329870354E-3</v>
      </c>
      <c r="AL22" s="4">
        <v>2.4040840429802265E-3</v>
      </c>
      <c r="AM22" s="4">
        <v>1.9108720810806195E-3</v>
      </c>
      <c r="AN22" s="4">
        <v>3.3758673563187968E-3</v>
      </c>
      <c r="AO22" s="4">
        <v>3.9323597070456788E-3</v>
      </c>
      <c r="AP22" s="4">
        <v>1.5177403597067952E-3</v>
      </c>
      <c r="AQ22" s="4">
        <v>1.7525614259815297E-3</v>
      </c>
      <c r="AR22" s="4">
        <v>1.2037423415786864E-3</v>
      </c>
      <c r="AS22" s="4">
        <v>2.3333941738382428E-3</v>
      </c>
      <c r="AT22" s="4">
        <v>1.7013869794665908E-3</v>
      </c>
      <c r="AU22" s="4">
        <v>2.4032721230682706E-3</v>
      </c>
      <c r="AV22" s="4">
        <v>1.0316853317255841E-5</v>
      </c>
      <c r="AW22" s="4">
        <v>7.3570411165406382E-4</v>
      </c>
    </row>
    <row r="23" spans="1:49" x14ac:dyDescent="0.2">
      <c r="A23" s="4" t="s">
        <v>22</v>
      </c>
      <c r="B23" s="11">
        <v>9.4346830385849973E-3</v>
      </c>
      <c r="C23" s="11"/>
      <c r="D23" s="11" t="s">
        <v>60</v>
      </c>
      <c r="E23" s="21">
        <v>6.5748102437587636E-2</v>
      </c>
      <c r="F23" s="10"/>
      <c r="G23" s="10"/>
      <c r="H23" s="10"/>
      <c r="I23" s="10"/>
      <c r="K23" s="4" t="s">
        <v>22</v>
      </c>
      <c r="L23" s="4">
        <v>3.8273914150874271E-4</v>
      </c>
      <c r="M23" s="4">
        <v>9.78868118003962E-4</v>
      </c>
      <c r="N23" s="4">
        <v>4.0193284877103943E-4</v>
      </c>
      <c r="O23" s="4">
        <v>-1.4142591349707313E-4</v>
      </c>
      <c r="P23" s="4">
        <v>2.6732673444976784E-4</v>
      </c>
      <c r="Q23" s="4">
        <v>2.6008670027617708E-4</v>
      </c>
      <c r="R23" s="4">
        <v>2.4188310138425229E-5</v>
      </c>
      <c r="S23" s="4">
        <v>3.9519287402569868E-5</v>
      </c>
      <c r="T23" s="4">
        <v>4.839067353807534E-4</v>
      </c>
      <c r="U23" s="4">
        <v>-5.3752907459196002E-4</v>
      </c>
      <c r="V23" s="4">
        <v>2.1803049437984882E-4</v>
      </c>
      <c r="W23" s="4">
        <v>2.7052957328275421E-4</v>
      </c>
      <c r="X23" s="4">
        <v>5.3233825792687293E-4</v>
      </c>
      <c r="Y23" s="4">
        <v>-3.7479780863493506E-4</v>
      </c>
      <c r="Z23" s="4">
        <v>4.9661937368500526E-4</v>
      </c>
      <c r="AA23" s="4">
        <v>4.7637236048256499E-4</v>
      </c>
      <c r="AB23" s="4">
        <v>-4.3160491265247944E-5</v>
      </c>
      <c r="AC23" s="4">
        <v>-1.1066840254648851E-4</v>
      </c>
      <c r="AD23" s="4">
        <v>4.0713613925900656E-4</v>
      </c>
      <c r="AE23" s="4">
        <v>8.1627754298941419E-4</v>
      </c>
      <c r="AF23" s="4">
        <v>1.1912674421127177E-3</v>
      </c>
      <c r="AG23" s="4">
        <v>6.0790297497524872E-3</v>
      </c>
      <c r="AH23" s="4">
        <v>1.6260519648475394E-4</v>
      </c>
      <c r="AI23" s="4">
        <v>3.4971827981588666E-4</v>
      </c>
      <c r="AJ23" s="4">
        <v>1.1797117219659443E-4</v>
      </c>
      <c r="AK23" s="4">
        <v>5.0650308589156593E-5</v>
      </c>
      <c r="AL23" s="4">
        <v>4.9940616928670746E-4</v>
      </c>
      <c r="AM23" s="4">
        <v>5.6689206664743436E-4</v>
      </c>
      <c r="AN23" s="4">
        <v>7.9010619757573946E-4</v>
      </c>
      <c r="AO23" s="4">
        <v>-5.5669589849098914E-4</v>
      </c>
      <c r="AP23" s="4">
        <v>1.0028555355232989E-3</v>
      </c>
      <c r="AQ23" s="4">
        <v>6.6782753882015816E-4</v>
      </c>
      <c r="AR23" s="4">
        <v>-1.1092991319316435E-4</v>
      </c>
      <c r="AS23" s="4">
        <v>1.1070172721231984E-3</v>
      </c>
      <c r="AT23" s="4">
        <v>1.5431090026278558E-3</v>
      </c>
      <c r="AU23" s="4">
        <v>2.6665372576599312E-3</v>
      </c>
      <c r="AV23" s="4">
        <v>-2.3262833844010637E-4</v>
      </c>
      <c r="AW23" s="4">
        <v>2.9927182618105899E-4</v>
      </c>
    </row>
    <row r="24" spans="1:49" x14ac:dyDescent="0.2">
      <c r="A24" s="4" t="s">
        <v>23</v>
      </c>
      <c r="B24" s="11">
        <v>5.0647653705432304E-3</v>
      </c>
      <c r="C24" s="11"/>
      <c r="D24" s="11" t="s">
        <v>61</v>
      </c>
      <c r="E24" s="21">
        <v>-4.3562100282078789E-3</v>
      </c>
      <c r="F24" s="10"/>
      <c r="G24" s="10"/>
      <c r="H24" s="10"/>
      <c r="I24" s="10"/>
      <c r="K24" s="4" t="s">
        <v>23</v>
      </c>
      <c r="L24" s="4">
        <v>7.0521223810678926E-4</v>
      </c>
      <c r="M24" s="4">
        <v>3.5240940196735174E-4</v>
      </c>
      <c r="N24" s="4">
        <v>1.223396471842088E-3</v>
      </c>
      <c r="O24" s="4">
        <v>7.3907644059818367E-4</v>
      </c>
      <c r="P24" s="4">
        <v>6.5288443493169142E-4</v>
      </c>
      <c r="Q24" s="4">
        <v>9.3310540237569899E-4</v>
      </c>
      <c r="R24" s="4">
        <v>5.7372386667412184E-4</v>
      </c>
      <c r="S24" s="4">
        <v>7.5349846691364036E-4</v>
      </c>
      <c r="T24" s="4">
        <v>6.755704713316212E-4</v>
      </c>
      <c r="U24" s="4">
        <v>5.8187074411575747E-4</v>
      </c>
      <c r="V24" s="4">
        <v>8.5371646083451933E-4</v>
      </c>
      <c r="W24" s="4">
        <v>4.7813117630336326E-4</v>
      </c>
      <c r="X24" s="4">
        <v>7.4110833477146487E-4</v>
      </c>
      <c r="Y24" s="4">
        <v>4.359401134364646E-4</v>
      </c>
      <c r="Z24" s="4">
        <v>4.6251655509025089E-4</v>
      </c>
      <c r="AA24" s="4">
        <v>8.5078204622930024E-4</v>
      </c>
      <c r="AB24" s="4">
        <v>-4.2159354699349157E-5</v>
      </c>
      <c r="AC24" s="4">
        <v>1.1280752504962824E-3</v>
      </c>
      <c r="AD24" s="4">
        <v>5.7061948630347445E-4</v>
      </c>
      <c r="AE24" s="4">
        <v>3.9429436353898565E-4</v>
      </c>
      <c r="AF24" s="4">
        <v>1.4816354347648177E-3</v>
      </c>
      <c r="AG24" s="4">
        <v>1.6260519648475394E-4</v>
      </c>
      <c r="AH24" s="4">
        <v>1.5905521493324939E-3</v>
      </c>
      <c r="AI24" s="4">
        <v>2.5073807300123491E-4</v>
      </c>
      <c r="AJ24" s="4">
        <v>4.146456923883977E-4</v>
      </c>
      <c r="AK24" s="4">
        <v>1.5788572174945765E-3</v>
      </c>
      <c r="AL24" s="4">
        <v>5.4946524216813902E-4</v>
      </c>
      <c r="AM24" s="4">
        <v>7.2884980347735653E-4</v>
      </c>
      <c r="AN24" s="4">
        <v>7.3443758955268076E-4</v>
      </c>
      <c r="AO24" s="4">
        <v>1.0758071335215667E-3</v>
      </c>
      <c r="AP24" s="4">
        <v>8.2985417726700011E-4</v>
      </c>
      <c r="AQ24" s="4">
        <v>5.9988925733333838E-4</v>
      </c>
      <c r="AR24" s="4">
        <v>6.896603200897038E-4</v>
      </c>
      <c r="AS24" s="4">
        <v>1.1621852471320794E-3</v>
      </c>
      <c r="AT24" s="4">
        <v>1.2327695577499277E-3</v>
      </c>
      <c r="AU24" s="4">
        <v>5.525476870596941E-4</v>
      </c>
      <c r="AV24" s="4">
        <v>5.0623337835704484E-4</v>
      </c>
      <c r="AW24" s="4">
        <v>9.6441681289511976E-4</v>
      </c>
    </row>
    <row r="25" spans="1:49" x14ac:dyDescent="0.2">
      <c r="A25" s="4" t="s">
        <v>24</v>
      </c>
      <c r="B25" s="11">
        <v>3.2634425570422449E-3</v>
      </c>
      <c r="C25" s="11"/>
      <c r="D25" s="11" t="s">
        <v>62</v>
      </c>
      <c r="E25" s="21">
        <v>0.17462319189751135</v>
      </c>
      <c r="F25" s="10"/>
      <c r="G25" s="10"/>
      <c r="H25" s="10"/>
      <c r="I25" s="10"/>
      <c r="K25" s="4" t="s">
        <v>24</v>
      </c>
      <c r="L25" s="4">
        <v>8.5693440895692719E-4</v>
      </c>
      <c r="M25" s="4">
        <v>1.8710032903597443E-4</v>
      </c>
      <c r="N25" s="4">
        <v>-1.490349538030387E-4</v>
      </c>
      <c r="O25" s="4">
        <v>1.464019067011587E-3</v>
      </c>
      <c r="P25" s="4">
        <v>7.0555762092559295E-4</v>
      </c>
      <c r="Q25" s="4">
        <v>1.004373451459901E-3</v>
      </c>
      <c r="R25" s="4">
        <v>1.188609611651221E-3</v>
      </c>
      <c r="S25" s="4">
        <v>7.7559652779128998E-4</v>
      </c>
      <c r="T25" s="4">
        <v>2.0266734240748374E-3</v>
      </c>
      <c r="U25" s="4">
        <v>2.3583316509953223E-4</v>
      </c>
      <c r="V25" s="4">
        <v>1.0388122415735763E-3</v>
      </c>
      <c r="W25" s="4">
        <v>5.5290565964855206E-4</v>
      </c>
      <c r="X25" s="4">
        <v>7.9154686510186098E-4</v>
      </c>
      <c r="Y25" s="4">
        <v>4.4099682132927464E-4</v>
      </c>
      <c r="Z25" s="4">
        <v>3.7893619517674826E-4</v>
      </c>
      <c r="AA25" s="4">
        <v>5.5044363049252165E-4</v>
      </c>
      <c r="AB25" s="4">
        <v>-1.0658656522340887E-4</v>
      </c>
      <c r="AC25" s="4">
        <v>7.0842384273361501E-4</v>
      </c>
      <c r="AD25" s="4">
        <v>2.7668529821917108E-4</v>
      </c>
      <c r="AE25" s="4">
        <v>3.4810964747579367E-4</v>
      </c>
      <c r="AF25" s="4">
        <v>9.7969894791721649E-4</v>
      </c>
      <c r="AG25" s="4">
        <v>3.4971827981588666E-4</v>
      </c>
      <c r="AH25" s="4">
        <v>2.5073807300123491E-4</v>
      </c>
      <c r="AI25" s="4">
        <v>3.0918885216954131E-3</v>
      </c>
      <c r="AJ25" s="4">
        <v>1.2798520041347333E-3</v>
      </c>
      <c r="AK25" s="4">
        <v>2.1565077013300064E-3</v>
      </c>
      <c r="AL25" s="4">
        <v>5.3210809155709437E-4</v>
      </c>
      <c r="AM25" s="4">
        <v>7.1680044772427516E-4</v>
      </c>
      <c r="AN25" s="4">
        <v>1.4833461094838393E-3</v>
      </c>
      <c r="AO25" s="4">
        <v>2.492119706198987E-3</v>
      </c>
      <c r="AP25" s="4">
        <v>4.7797084038217252E-4</v>
      </c>
      <c r="AQ25" s="4">
        <v>6.0080866521681001E-4</v>
      </c>
      <c r="AR25" s="4">
        <v>1.3095081646901897E-3</v>
      </c>
      <c r="AS25" s="4">
        <v>1.0987415179878042E-3</v>
      </c>
      <c r="AT25" s="4">
        <v>5.4387105577581606E-4</v>
      </c>
      <c r="AU25" s="4">
        <v>2.0851034333423312E-3</v>
      </c>
      <c r="AV25" s="4">
        <v>4.0648273483029328E-5</v>
      </c>
      <c r="AW25" s="4">
        <v>-5.0106794504209222E-4</v>
      </c>
    </row>
    <row r="26" spans="1:49" x14ac:dyDescent="0.2">
      <c r="A26" s="4" t="s">
        <v>25</v>
      </c>
      <c r="B26" s="11">
        <v>-1.5826744692104984E-3</v>
      </c>
      <c r="C26" s="11"/>
      <c r="D26" s="11" t="s">
        <v>63</v>
      </c>
      <c r="E26" s="21">
        <v>7.6757771186618099E-4</v>
      </c>
      <c r="F26" s="10"/>
      <c r="G26" s="10"/>
      <c r="H26" s="10"/>
      <c r="I26" s="10"/>
      <c r="K26" s="4" t="s">
        <v>25</v>
      </c>
      <c r="L26" s="4">
        <v>1.3663882752586013E-3</v>
      </c>
      <c r="M26" s="4">
        <v>7.796052909933832E-4</v>
      </c>
      <c r="N26" s="4">
        <v>3.4722659028494566E-4</v>
      </c>
      <c r="O26" s="4">
        <v>1.4020143170733542E-3</v>
      </c>
      <c r="P26" s="4">
        <v>1.2234624671556369E-3</v>
      </c>
      <c r="Q26" s="4">
        <v>1.9491292170137318E-3</v>
      </c>
      <c r="R26" s="4">
        <v>1.7242666607379337E-3</v>
      </c>
      <c r="S26" s="4">
        <v>1.3325225946192679E-3</v>
      </c>
      <c r="T26" s="4">
        <v>3.382250810170523E-3</v>
      </c>
      <c r="U26" s="4">
        <v>3.1234595807917405E-4</v>
      </c>
      <c r="V26" s="4">
        <v>1.1419939882850844E-3</v>
      </c>
      <c r="W26" s="4">
        <v>1.1187397640129227E-3</v>
      </c>
      <c r="X26" s="4">
        <v>1.1217427254556227E-3</v>
      </c>
      <c r="Y26" s="4">
        <v>5.6185769963939516E-4</v>
      </c>
      <c r="Z26" s="4">
        <v>8.5768727986391101E-4</v>
      </c>
      <c r="AA26" s="4">
        <v>1.3545972890949671E-3</v>
      </c>
      <c r="AB26" s="4">
        <v>-2.2825803225572557E-5</v>
      </c>
      <c r="AC26" s="4">
        <v>8.9505700150924736E-4</v>
      </c>
      <c r="AD26" s="4">
        <v>8.8024334337199537E-5</v>
      </c>
      <c r="AE26" s="4">
        <v>7.6585864443979418E-4</v>
      </c>
      <c r="AF26" s="4">
        <v>1.7726713275241783E-3</v>
      </c>
      <c r="AG26" s="4">
        <v>1.1797117219659443E-4</v>
      </c>
      <c r="AH26" s="4">
        <v>4.146456923883977E-4</v>
      </c>
      <c r="AI26" s="4">
        <v>1.2798520041347333E-3</v>
      </c>
      <c r="AJ26" s="4">
        <v>3.8930405326656906E-3</v>
      </c>
      <c r="AK26" s="4">
        <v>3.1659154837029714E-3</v>
      </c>
      <c r="AL26" s="4">
        <v>1.1595541167865682E-3</v>
      </c>
      <c r="AM26" s="4">
        <v>1.2665731892730155E-3</v>
      </c>
      <c r="AN26" s="4">
        <v>1.6032308595454552E-3</v>
      </c>
      <c r="AO26" s="4">
        <v>2.5972810403923539E-3</v>
      </c>
      <c r="AP26" s="4">
        <v>1.1807961559574468E-3</v>
      </c>
      <c r="AQ26" s="4">
        <v>1.1991224434165634E-3</v>
      </c>
      <c r="AR26" s="4">
        <v>1.3477153211821826E-3</v>
      </c>
      <c r="AS26" s="4">
        <v>1.5525702083385596E-3</v>
      </c>
      <c r="AT26" s="4">
        <v>8.4841320798127642E-4</v>
      </c>
      <c r="AU26" s="4">
        <v>2.9023508032083763E-3</v>
      </c>
      <c r="AV26" s="4">
        <v>5.3349453976164589E-4</v>
      </c>
      <c r="AW26" s="4">
        <v>3.9223330169797176E-5</v>
      </c>
    </row>
    <row r="27" spans="1:49" x14ac:dyDescent="0.2">
      <c r="A27" s="4" t="s">
        <v>26</v>
      </c>
      <c r="B27" s="11">
        <v>-7.2653345601082367E-3</v>
      </c>
      <c r="C27" s="11"/>
      <c r="D27" s="11" t="s">
        <v>64</v>
      </c>
      <c r="E27" s="21">
        <v>-0.10462245823680026</v>
      </c>
      <c r="F27" s="10"/>
      <c r="G27" s="10"/>
      <c r="H27" s="10"/>
      <c r="I27" s="10"/>
      <c r="K27" s="4" t="s">
        <v>26</v>
      </c>
      <c r="L27" s="4">
        <v>2.6559469785618064E-3</v>
      </c>
      <c r="M27" s="4">
        <v>1.4594041455693264E-3</v>
      </c>
      <c r="N27" s="4">
        <v>9.5810352360855416E-4</v>
      </c>
      <c r="O27" s="4">
        <v>2.5616893008421578E-3</v>
      </c>
      <c r="P27" s="4">
        <v>2.5614893905084998E-3</v>
      </c>
      <c r="Q27" s="4">
        <v>2.6024007046148148E-3</v>
      </c>
      <c r="R27" s="4">
        <v>2.6407248046012048E-3</v>
      </c>
      <c r="S27" s="4">
        <v>2.1240263795870126E-3</v>
      </c>
      <c r="T27" s="4">
        <v>5.6778006327064708E-3</v>
      </c>
      <c r="U27" s="4">
        <v>1.0304521489470449E-3</v>
      </c>
      <c r="V27" s="4">
        <v>2.7653783674028128E-3</v>
      </c>
      <c r="W27" s="4">
        <v>1.3240317894277326E-3</v>
      </c>
      <c r="X27" s="4">
        <v>1.9221432851095151E-3</v>
      </c>
      <c r="Y27" s="4">
        <v>1.1610329192549844E-3</v>
      </c>
      <c r="Z27" s="4">
        <v>1.4079357696014393E-3</v>
      </c>
      <c r="AA27" s="4">
        <v>2.5689168717573383E-3</v>
      </c>
      <c r="AB27" s="4">
        <v>-3.7069117980344556E-5</v>
      </c>
      <c r="AC27" s="4">
        <v>2.0991950980922998E-3</v>
      </c>
      <c r="AD27" s="4">
        <v>1.3773548414714033E-3</v>
      </c>
      <c r="AE27" s="4">
        <v>1.2151301382457627E-3</v>
      </c>
      <c r="AF27" s="4">
        <v>4.009853329870354E-3</v>
      </c>
      <c r="AG27" s="4">
        <v>5.0650308589156593E-5</v>
      </c>
      <c r="AH27" s="4">
        <v>1.5788572174945765E-3</v>
      </c>
      <c r="AI27" s="4">
        <v>2.1565077013300064E-3</v>
      </c>
      <c r="AJ27" s="4">
        <v>3.1659154837029714E-3</v>
      </c>
      <c r="AK27" s="4">
        <v>8.976440002237419E-3</v>
      </c>
      <c r="AL27" s="4">
        <v>1.9620575954989658E-3</v>
      </c>
      <c r="AM27" s="4">
        <v>2.0266839131866366E-3</v>
      </c>
      <c r="AN27" s="4">
        <v>3.7827361201907572E-3</v>
      </c>
      <c r="AO27" s="4">
        <v>6.1025065997316243E-3</v>
      </c>
      <c r="AP27" s="4">
        <v>2.233134374162274E-3</v>
      </c>
      <c r="AQ27" s="4">
        <v>1.5792422461624535E-3</v>
      </c>
      <c r="AR27" s="4">
        <v>2.572164421315836E-3</v>
      </c>
      <c r="AS27" s="4">
        <v>2.6410403113961553E-3</v>
      </c>
      <c r="AT27" s="4">
        <v>2.8005691070480069E-3</v>
      </c>
      <c r="AU27" s="4">
        <v>3.7488461433610744E-3</v>
      </c>
      <c r="AV27" s="4">
        <v>9.8777621665646414E-4</v>
      </c>
      <c r="AW27" s="4">
        <v>1.2156885441764042E-3</v>
      </c>
    </row>
    <row r="28" spans="1:49" x14ac:dyDescent="0.2">
      <c r="A28" s="4" t="s">
        <v>27</v>
      </c>
      <c r="B28" s="11">
        <v>6.8268572636191165E-3</v>
      </c>
      <c r="C28" s="11"/>
      <c r="D28" s="11" t="s">
        <v>65</v>
      </c>
      <c r="E28" s="21">
        <v>7.5659662955936291E-2</v>
      </c>
      <c r="F28" s="10"/>
      <c r="G28" s="10"/>
      <c r="H28" s="10"/>
      <c r="I28" s="10"/>
      <c r="K28" s="4" t="s">
        <v>27</v>
      </c>
      <c r="L28" s="4">
        <v>1.2198271416191434E-3</v>
      </c>
      <c r="M28" s="4">
        <v>8.1847482262835923E-4</v>
      </c>
      <c r="N28" s="4">
        <v>4.7697041879693188E-4</v>
      </c>
      <c r="O28" s="4">
        <v>1.0265945227797141E-3</v>
      </c>
      <c r="P28" s="4">
        <v>1.2637440673001893E-3</v>
      </c>
      <c r="Q28" s="4">
        <v>1.6476786278742715E-3</v>
      </c>
      <c r="R28" s="4">
        <v>1.5266171634019398E-3</v>
      </c>
      <c r="S28" s="4">
        <v>7.0409758039617913E-4</v>
      </c>
      <c r="T28" s="4">
        <v>2.959575140395162E-3</v>
      </c>
      <c r="U28" s="4">
        <v>7.006063237557492E-4</v>
      </c>
      <c r="V28" s="4">
        <v>1.2457085453369513E-3</v>
      </c>
      <c r="W28" s="4">
        <v>8.0440911960194073E-4</v>
      </c>
      <c r="X28" s="4">
        <v>1.251500085520374E-3</v>
      </c>
      <c r="Y28" s="4">
        <v>7.4404757423460275E-4</v>
      </c>
      <c r="Z28" s="4">
        <v>9.1647233242116155E-4</v>
      </c>
      <c r="AA28" s="4">
        <v>1.0745713241698538E-3</v>
      </c>
      <c r="AB28" s="4">
        <v>-3.4789691869987369E-5</v>
      </c>
      <c r="AC28" s="4">
        <v>1.5448729292755468E-3</v>
      </c>
      <c r="AD28" s="4">
        <v>3.9970828437541208E-4</v>
      </c>
      <c r="AE28" s="4">
        <v>1.2592415824642913E-3</v>
      </c>
      <c r="AF28" s="4">
        <v>2.4040840429802265E-3</v>
      </c>
      <c r="AG28" s="4">
        <v>4.9940616928670746E-4</v>
      </c>
      <c r="AH28" s="4">
        <v>5.4946524216813902E-4</v>
      </c>
      <c r="AI28" s="4">
        <v>5.3210809155709437E-4</v>
      </c>
      <c r="AJ28" s="4">
        <v>1.1595541167865682E-3</v>
      </c>
      <c r="AK28" s="4">
        <v>1.9620575954989658E-3</v>
      </c>
      <c r="AL28" s="4">
        <v>2.6259743699183916E-3</v>
      </c>
      <c r="AM28" s="4">
        <v>1.4661668432188661E-3</v>
      </c>
      <c r="AN28" s="4">
        <v>1.9179073166493588E-3</v>
      </c>
      <c r="AO28" s="4">
        <v>2.45411046550782E-3</v>
      </c>
      <c r="AP28" s="4">
        <v>1.5808316960255831E-3</v>
      </c>
      <c r="AQ28" s="4">
        <v>1.2685697262002909E-3</v>
      </c>
      <c r="AR28" s="4">
        <v>1.1823000623249948E-3</v>
      </c>
      <c r="AS28" s="4">
        <v>1.2495334223485057E-3</v>
      </c>
      <c r="AT28" s="4">
        <v>1.4456416489679865E-3</v>
      </c>
      <c r="AU28" s="4">
        <v>2.349506241887627E-3</v>
      </c>
      <c r="AV28" s="4">
        <v>4.7989632597514418E-4</v>
      </c>
      <c r="AW28" s="4">
        <v>6.0489880796923967E-4</v>
      </c>
    </row>
    <row r="29" spans="1:49" x14ac:dyDescent="0.2">
      <c r="A29" s="4" t="s">
        <v>28</v>
      </c>
      <c r="B29" s="11">
        <v>1.1938715312784706E-3</v>
      </c>
      <c r="C29" s="11"/>
      <c r="D29" s="11" t="s">
        <v>66</v>
      </c>
      <c r="E29" s="21">
        <v>4.1720144002560869E-2</v>
      </c>
      <c r="F29" s="10"/>
      <c r="G29" s="10"/>
      <c r="H29" s="10"/>
      <c r="I29" s="10"/>
      <c r="K29" s="4" t="s">
        <v>28</v>
      </c>
      <c r="L29" s="4">
        <v>1.4090979104920301E-3</v>
      </c>
      <c r="M29" s="4">
        <v>4.7101458360871237E-4</v>
      </c>
      <c r="N29" s="4">
        <v>5.0101145732283053E-4</v>
      </c>
      <c r="O29" s="4">
        <v>1.6031548380147419E-3</v>
      </c>
      <c r="P29" s="4">
        <v>1.8149619086169112E-3</v>
      </c>
      <c r="Q29" s="4">
        <v>1.4682026173358294E-3</v>
      </c>
      <c r="R29" s="4">
        <v>1.6845414909800475E-3</v>
      </c>
      <c r="S29" s="4">
        <v>6.5140723076222119E-4</v>
      </c>
      <c r="T29" s="4">
        <v>2.6697882099886014E-3</v>
      </c>
      <c r="U29" s="4">
        <v>5.7092517437824764E-4</v>
      </c>
      <c r="V29" s="4">
        <v>1.3059757554980944E-3</v>
      </c>
      <c r="W29" s="4">
        <v>1.161569849877545E-3</v>
      </c>
      <c r="X29" s="4">
        <v>1.8152030149412139E-3</v>
      </c>
      <c r="Y29" s="4">
        <v>4.1247539892993903E-4</v>
      </c>
      <c r="Z29" s="4">
        <v>9.8276475352217446E-4</v>
      </c>
      <c r="AA29" s="4">
        <v>1.8807915801701571E-3</v>
      </c>
      <c r="AB29" s="4">
        <v>-1.0221179084251241E-4</v>
      </c>
      <c r="AC29" s="4">
        <v>1.3168895235765854E-3</v>
      </c>
      <c r="AD29" s="4">
        <v>4.9588951582589774E-4</v>
      </c>
      <c r="AE29" s="4">
        <v>1.1518485533606473E-3</v>
      </c>
      <c r="AF29" s="4">
        <v>1.9108720810806195E-3</v>
      </c>
      <c r="AG29" s="4">
        <v>5.6689206664743436E-4</v>
      </c>
      <c r="AH29" s="4">
        <v>7.2884980347735653E-4</v>
      </c>
      <c r="AI29" s="4">
        <v>7.1680044772427516E-4</v>
      </c>
      <c r="AJ29" s="4">
        <v>1.2665731892730155E-3</v>
      </c>
      <c r="AK29" s="4">
        <v>2.0266839131866366E-3</v>
      </c>
      <c r="AL29" s="4">
        <v>1.4661668432188661E-3</v>
      </c>
      <c r="AM29" s="4">
        <v>3.303623429907184E-3</v>
      </c>
      <c r="AN29" s="4">
        <v>1.9046775745243127E-3</v>
      </c>
      <c r="AO29" s="4">
        <v>1.6212898165140919E-3</v>
      </c>
      <c r="AP29" s="4">
        <v>1.2665622210828978E-3</v>
      </c>
      <c r="AQ29" s="4">
        <v>1.5439386713515541E-3</v>
      </c>
      <c r="AR29" s="4">
        <v>8.142911971768125E-4</v>
      </c>
      <c r="AS29" s="4">
        <v>1.1276826831122418E-3</v>
      </c>
      <c r="AT29" s="4">
        <v>1.3218875266409408E-3</v>
      </c>
      <c r="AU29" s="4">
        <v>4.4414983605463726E-3</v>
      </c>
      <c r="AV29" s="4">
        <v>1.0778900505767886E-3</v>
      </c>
      <c r="AW29" s="4">
        <v>5.1949417926195295E-4</v>
      </c>
    </row>
    <row r="30" spans="1:49" x14ac:dyDescent="0.2">
      <c r="A30" s="4" t="s">
        <v>29</v>
      </c>
      <c r="B30" s="11">
        <v>-2.0473825531048175E-3</v>
      </c>
      <c r="C30" s="11"/>
      <c r="D30" s="11" t="s">
        <v>67</v>
      </c>
      <c r="E30" s="21">
        <v>-1.7229296553157671E-2</v>
      </c>
      <c r="F30" s="10"/>
      <c r="G30" s="10"/>
      <c r="H30" s="10"/>
      <c r="I30" s="10"/>
      <c r="K30" s="4" t="s">
        <v>29</v>
      </c>
      <c r="L30" s="4">
        <v>2.1082500121561462E-3</v>
      </c>
      <c r="M30" s="4">
        <v>7.4173427861004028E-4</v>
      </c>
      <c r="N30" s="4">
        <v>3.565695455982925E-4</v>
      </c>
      <c r="O30" s="4">
        <v>2.141829086257375E-3</v>
      </c>
      <c r="P30" s="4">
        <v>2.2511422399923054E-3</v>
      </c>
      <c r="Q30" s="4">
        <v>1.7416892837276172E-3</v>
      </c>
      <c r="R30" s="4">
        <v>2.0055892118219691E-3</v>
      </c>
      <c r="S30" s="4">
        <v>1.9261707486398682E-3</v>
      </c>
      <c r="T30" s="4">
        <v>6.5609069192691383E-3</v>
      </c>
      <c r="U30" s="4">
        <v>1.0064562481576923E-3</v>
      </c>
      <c r="V30" s="4">
        <v>2.345930154568705E-3</v>
      </c>
      <c r="W30" s="4">
        <v>1.5038942196556049E-3</v>
      </c>
      <c r="X30" s="4">
        <v>1.7384772785786324E-3</v>
      </c>
      <c r="Y30" s="4">
        <v>6.142752338613455E-4</v>
      </c>
      <c r="Z30" s="4">
        <v>1.7576922283037844E-3</v>
      </c>
      <c r="AA30" s="4">
        <v>2.2946237774159749E-3</v>
      </c>
      <c r="AB30" s="4">
        <v>-7.4157836343498242E-5</v>
      </c>
      <c r="AC30" s="4">
        <v>1.8759805423914284E-3</v>
      </c>
      <c r="AD30" s="4">
        <v>9.7525804060347361E-4</v>
      </c>
      <c r="AE30" s="4">
        <v>1.9351536926909667E-3</v>
      </c>
      <c r="AF30" s="4">
        <v>3.3758673563187968E-3</v>
      </c>
      <c r="AG30" s="4">
        <v>7.9010619757573946E-4</v>
      </c>
      <c r="AH30" s="4">
        <v>7.3443758955268076E-4</v>
      </c>
      <c r="AI30" s="4">
        <v>1.4833461094838393E-3</v>
      </c>
      <c r="AJ30" s="4">
        <v>1.6032308595454552E-3</v>
      </c>
      <c r="AK30" s="4">
        <v>3.7827361201907572E-3</v>
      </c>
      <c r="AL30" s="4">
        <v>1.9179073166493588E-3</v>
      </c>
      <c r="AM30" s="4">
        <v>1.9046775745243127E-3</v>
      </c>
      <c r="AN30" s="4">
        <v>7.0203631076886869E-3</v>
      </c>
      <c r="AO30" s="4">
        <v>5.192280410016039E-3</v>
      </c>
      <c r="AP30" s="4">
        <v>2.0953773493565761E-3</v>
      </c>
      <c r="AQ30" s="4">
        <v>2.1190276390890975E-3</v>
      </c>
      <c r="AR30" s="4">
        <v>1.9055653906234864E-3</v>
      </c>
      <c r="AS30" s="4">
        <v>1.9987081421871853E-3</v>
      </c>
      <c r="AT30" s="4">
        <v>1.2338195820288801E-3</v>
      </c>
      <c r="AU30" s="4">
        <v>3.9821460776965009E-3</v>
      </c>
      <c r="AV30" s="4">
        <v>6.6445573299098539E-4</v>
      </c>
      <c r="AW30" s="4">
        <v>1.2512429124293598E-3</v>
      </c>
    </row>
    <row r="31" spans="1:49" x14ac:dyDescent="0.2">
      <c r="A31" s="4" t="s">
        <v>30</v>
      </c>
      <c r="B31" s="11">
        <v>-9.9436693549140448E-3</v>
      </c>
      <c r="C31" s="11"/>
      <c r="D31" s="11" t="s">
        <v>68</v>
      </c>
      <c r="E31" s="21">
        <v>-4.152744918497131E-2</v>
      </c>
      <c r="F31" s="10"/>
      <c r="G31" s="10"/>
      <c r="H31" s="10"/>
      <c r="I31" s="10"/>
      <c r="K31" s="4" t="s">
        <v>30</v>
      </c>
      <c r="L31" s="4">
        <v>2.560407305420028E-3</v>
      </c>
      <c r="M31" s="4">
        <v>9.4558520253475609E-4</v>
      </c>
      <c r="N31" s="4">
        <v>9.3729967833752878E-4</v>
      </c>
      <c r="O31" s="4">
        <v>1.9752062751670738E-3</v>
      </c>
      <c r="P31" s="4">
        <v>2.9208353744402606E-3</v>
      </c>
      <c r="Q31" s="4">
        <v>2.8846603599304412E-3</v>
      </c>
      <c r="R31" s="4">
        <v>2.3971923374709607E-3</v>
      </c>
      <c r="S31" s="4">
        <v>2.1920812699562512E-3</v>
      </c>
      <c r="T31" s="4">
        <v>5.8856466444667929E-3</v>
      </c>
      <c r="U31" s="4">
        <v>1.0627362899438733E-3</v>
      </c>
      <c r="V31" s="4">
        <v>2.9668941401182073E-3</v>
      </c>
      <c r="W31" s="4">
        <v>9.9246843416525218E-4</v>
      </c>
      <c r="X31" s="4">
        <v>2.5300613468935162E-3</v>
      </c>
      <c r="Y31" s="4">
        <v>1.7990992137333621E-3</v>
      </c>
      <c r="Z31" s="4">
        <v>1.6695897439816365E-3</v>
      </c>
      <c r="AA31" s="4">
        <v>2.5528649849702939E-3</v>
      </c>
      <c r="AB31" s="4">
        <v>-9.7626282836940314E-5</v>
      </c>
      <c r="AC31" s="4">
        <v>2.4796177005681212E-3</v>
      </c>
      <c r="AD31" s="4">
        <v>1.0329360239643064E-3</v>
      </c>
      <c r="AE31" s="4">
        <v>1.6535638057976381E-3</v>
      </c>
      <c r="AF31" s="4">
        <v>3.9323597070456788E-3</v>
      </c>
      <c r="AG31" s="4">
        <v>-5.5669589849098914E-4</v>
      </c>
      <c r="AH31" s="4">
        <v>1.0758071335215667E-3</v>
      </c>
      <c r="AI31" s="4">
        <v>2.492119706198987E-3</v>
      </c>
      <c r="AJ31" s="4">
        <v>2.5972810403923539E-3</v>
      </c>
      <c r="AK31" s="4">
        <v>6.1025065997316243E-3</v>
      </c>
      <c r="AL31" s="4">
        <v>2.45411046550782E-3</v>
      </c>
      <c r="AM31" s="4">
        <v>1.6212898165140919E-3</v>
      </c>
      <c r="AN31" s="4">
        <v>5.192280410016039E-3</v>
      </c>
      <c r="AO31" s="4">
        <v>9.7057893679480742E-3</v>
      </c>
      <c r="AP31" s="4">
        <v>2.3613489338858615E-3</v>
      </c>
      <c r="AQ31" s="4">
        <v>1.8327047999369438E-3</v>
      </c>
      <c r="AR31" s="4">
        <v>3.1378036211847128E-3</v>
      </c>
      <c r="AS31" s="4">
        <v>2.2155397619255186E-3</v>
      </c>
      <c r="AT31" s="4">
        <v>2.6511734154248032E-3</v>
      </c>
      <c r="AU31" s="4">
        <v>4.869945593364366E-3</v>
      </c>
      <c r="AV31" s="4">
        <v>1.1082702340718853E-3</v>
      </c>
      <c r="AW31" s="4">
        <v>6.1062985618544113E-4</v>
      </c>
    </row>
    <row r="32" spans="1:49" x14ac:dyDescent="0.2">
      <c r="A32" s="4" t="s">
        <v>31</v>
      </c>
      <c r="B32" s="11">
        <v>1.0304425125874633E-3</v>
      </c>
      <c r="C32" s="11"/>
      <c r="D32" s="11" t="s">
        <v>69</v>
      </c>
      <c r="E32" s="21">
        <v>-9.6247276711476544E-3</v>
      </c>
      <c r="F32" s="10"/>
      <c r="G32" s="10"/>
      <c r="H32" s="10"/>
      <c r="I32" s="10"/>
      <c r="K32" s="4" t="s">
        <v>31</v>
      </c>
      <c r="L32" s="4">
        <v>1.3020339454007893E-3</v>
      </c>
      <c r="M32" s="4">
        <v>7.8183795676968558E-4</v>
      </c>
      <c r="N32" s="4">
        <v>8.7436659250540001E-4</v>
      </c>
      <c r="O32" s="4">
        <v>8.7207152235086209E-4</v>
      </c>
      <c r="P32" s="4">
        <v>1.3223061939753959E-3</v>
      </c>
      <c r="Q32" s="4">
        <v>1.3295612279499674E-3</v>
      </c>
      <c r="R32" s="4">
        <v>1.64307530678324E-3</v>
      </c>
      <c r="S32" s="4">
        <v>1.0034845418839982E-3</v>
      </c>
      <c r="T32" s="4">
        <v>3.0052113348507789E-3</v>
      </c>
      <c r="U32" s="4">
        <v>5.1919588151234334E-4</v>
      </c>
      <c r="V32" s="4">
        <v>1.2251226492994819E-3</v>
      </c>
      <c r="W32" s="4">
        <v>8.8609139332120057E-4</v>
      </c>
      <c r="X32" s="4">
        <v>1.4131038777553022E-3</v>
      </c>
      <c r="Y32" s="4">
        <v>5.6711204355730407E-4</v>
      </c>
      <c r="Z32" s="4">
        <v>8.6371203543066457E-4</v>
      </c>
      <c r="AA32" s="4">
        <v>1.5033559929316781E-3</v>
      </c>
      <c r="AB32" s="4">
        <v>2.5440759536659092E-6</v>
      </c>
      <c r="AC32" s="4">
        <v>1.5219271411571493E-3</v>
      </c>
      <c r="AD32" s="4">
        <v>6.0422896081159798E-4</v>
      </c>
      <c r="AE32" s="4">
        <v>1.1765610579556622E-3</v>
      </c>
      <c r="AF32" s="4">
        <v>1.5177403597067952E-3</v>
      </c>
      <c r="AG32" s="4">
        <v>1.0028555355232989E-3</v>
      </c>
      <c r="AH32" s="4">
        <v>8.2985417726700011E-4</v>
      </c>
      <c r="AI32" s="4">
        <v>4.7797084038217252E-4</v>
      </c>
      <c r="AJ32" s="4">
        <v>1.1807961559574468E-3</v>
      </c>
      <c r="AK32" s="4">
        <v>2.233134374162274E-3</v>
      </c>
      <c r="AL32" s="4">
        <v>1.5808316960255831E-3</v>
      </c>
      <c r="AM32" s="4">
        <v>1.2665622210828978E-3</v>
      </c>
      <c r="AN32" s="4">
        <v>2.0953773493565761E-3</v>
      </c>
      <c r="AO32" s="4">
        <v>2.3613489338858615E-3</v>
      </c>
      <c r="AP32" s="4">
        <v>3.1222564892571907E-3</v>
      </c>
      <c r="AQ32" s="4">
        <v>1.4302369028109053E-3</v>
      </c>
      <c r="AR32" s="4">
        <v>8.7918510659113706E-4</v>
      </c>
      <c r="AS32" s="4">
        <v>1.1535498789237702E-3</v>
      </c>
      <c r="AT32" s="4">
        <v>1.3168793035530479E-3</v>
      </c>
      <c r="AU32" s="4">
        <v>3.2412475849399893E-3</v>
      </c>
      <c r="AV32" s="4">
        <v>5.6888801206219394E-4</v>
      </c>
      <c r="AW32" s="4">
        <v>1.3690414754294572E-3</v>
      </c>
    </row>
    <row r="33" spans="1:49" x14ac:dyDescent="0.2">
      <c r="A33" s="4" t="s">
        <v>32</v>
      </c>
      <c r="B33" s="11">
        <v>6.9314692334165378E-3</v>
      </c>
      <c r="C33" s="11"/>
      <c r="D33" s="11" t="s">
        <v>70</v>
      </c>
      <c r="E33" s="21">
        <v>7.5721219273114176E-2</v>
      </c>
      <c r="F33" s="10"/>
      <c r="G33" s="10"/>
      <c r="H33" s="10"/>
      <c r="I33" s="10"/>
      <c r="K33" s="4" t="s">
        <v>32</v>
      </c>
      <c r="L33" s="4">
        <v>1.2056791628811186E-3</v>
      </c>
      <c r="M33" s="4">
        <v>4.6811117643162707E-4</v>
      </c>
      <c r="N33" s="4">
        <v>4.9626037000652769E-4</v>
      </c>
      <c r="O33" s="4">
        <v>1.3151046742948219E-3</v>
      </c>
      <c r="P33" s="4">
        <v>1.38607262179499E-3</v>
      </c>
      <c r="Q33" s="4">
        <v>1.1029397261885846E-3</v>
      </c>
      <c r="R33" s="4">
        <v>1.513110451405783E-3</v>
      </c>
      <c r="S33" s="4">
        <v>1.1249978182180933E-3</v>
      </c>
      <c r="T33" s="4">
        <v>2.1675135312472808E-3</v>
      </c>
      <c r="U33" s="4">
        <v>6.560795293485259E-4</v>
      </c>
      <c r="V33" s="4">
        <v>1.0217867227307722E-3</v>
      </c>
      <c r="W33" s="4">
        <v>1.1399920843856767E-3</v>
      </c>
      <c r="X33" s="4">
        <v>1.500219799717348E-3</v>
      </c>
      <c r="Y33" s="4">
        <v>3.7727201107814882E-4</v>
      </c>
      <c r="Z33" s="4">
        <v>1.1139759153410546E-3</v>
      </c>
      <c r="AA33" s="4">
        <v>1.4756127629249808E-3</v>
      </c>
      <c r="AB33" s="4">
        <v>-3.4450965747231287E-5</v>
      </c>
      <c r="AC33" s="4">
        <v>1.1925493795883453E-3</v>
      </c>
      <c r="AD33" s="4">
        <v>9.0087195255876998E-5</v>
      </c>
      <c r="AE33" s="4">
        <v>1.0416819189689728E-3</v>
      </c>
      <c r="AF33" s="4">
        <v>1.7525614259815297E-3</v>
      </c>
      <c r="AG33" s="4">
        <v>6.6782753882015816E-4</v>
      </c>
      <c r="AH33" s="4">
        <v>5.9988925733333838E-4</v>
      </c>
      <c r="AI33" s="4">
        <v>6.0080866521681001E-4</v>
      </c>
      <c r="AJ33" s="4">
        <v>1.1991224434165634E-3</v>
      </c>
      <c r="AK33" s="4">
        <v>1.5792422461624535E-3</v>
      </c>
      <c r="AL33" s="4">
        <v>1.2685697262002909E-3</v>
      </c>
      <c r="AM33" s="4">
        <v>1.5439386713515541E-3</v>
      </c>
      <c r="AN33" s="4">
        <v>2.1190276390890975E-3</v>
      </c>
      <c r="AO33" s="4">
        <v>1.8327047999369438E-3</v>
      </c>
      <c r="AP33" s="4">
        <v>1.4302369028109053E-3</v>
      </c>
      <c r="AQ33" s="4">
        <v>2.0626025095263198E-3</v>
      </c>
      <c r="AR33" s="4">
        <v>5.6993940981721661E-4</v>
      </c>
      <c r="AS33" s="4">
        <v>9.2033927929784489E-4</v>
      </c>
      <c r="AT33" s="4">
        <v>6.7826660288067709E-4</v>
      </c>
      <c r="AU33" s="4">
        <v>2.2094748852393323E-3</v>
      </c>
      <c r="AV33" s="4">
        <v>6.7582176295027095E-4</v>
      </c>
      <c r="AW33" s="4">
        <v>3.1282618322836059E-4</v>
      </c>
    </row>
    <row r="34" spans="1:49" x14ac:dyDescent="0.2">
      <c r="A34" s="4" t="s">
        <v>33</v>
      </c>
      <c r="B34" s="11">
        <v>-2.719049435168778E-4</v>
      </c>
      <c r="C34" s="11"/>
      <c r="D34" s="11" t="s">
        <v>71</v>
      </c>
      <c r="E34" s="21">
        <v>4.5009389334039279E-2</v>
      </c>
      <c r="F34" s="10"/>
      <c r="G34" s="10"/>
      <c r="H34" s="10"/>
      <c r="I34" s="10"/>
      <c r="K34" s="4" t="s">
        <v>33</v>
      </c>
      <c r="L34" s="4">
        <v>1.0702991123219107E-3</v>
      </c>
      <c r="M34" s="4">
        <v>2.0083293736721915E-4</v>
      </c>
      <c r="N34" s="4">
        <v>3.1442015619705783E-4</v>
      </c>
      <c r="O34" s="4">
        <v>9.6660083528828707E-4</v>
      </c>
      <c r="P34" s="4">
        <v>8.714359828558895E-4</v>
      </c>
      <c r="Q34" s="4">
        <v>1.4546800256877892E-3</v>
      </c>
      <c r="R34" s="4">
        <v>1.0800160045184917E-3</v>
      </c>
      <c r="S34" s="4">
        <v>1.1450031076426657E-3</v>
      </c>
      <c r="T34" s="4">
        <v>2.8478984183977073E-3</v>
      </c>
      <c r="U34" s="4">
        <v>7.2677903800690816E-4</v>
      </c>
      <c r="V34" s="4">
        <v>1.1811192519443859E-3</v>
      </c>
      <c r="W34" s="4">
        <v>5.7771291853363584E-4</v>
      </c>
      <c r="X34" s="4">
        <v>7.6913112345089387E-4</v>
      </c>
      <c r="Y34" s="4">
        <v>4.6566755083115127E-4</v>
      </c>
      <c r="Z34" s="4">
        <v>6.2764058841907307E-4</v>
      </c>
      <c r="AA34" s="4">
        <v>9.0180845455832906E-4</v>
      </c>
      <c r="AB34" s="4">
        <v>-4.9771483756880686E-5</v>
      </c>
      <c r="AC34" s="4">
        <v>1.3706118558208592E-3</v>
      </c>
      <c r="AD34" s="4">
        <v>7.3087723951100185E-4</v>
      </c>
      <c r="AE34" s="4">
        <v>7.448427703423574E-4</v>
      </c>
      <c r="AF34" s="4">
        <v>1.2037423415786864E-3</v>
      </c>
      <c r="AG34" s="4">
        <v>-1.1092991319316435E-4</v>
      </c>
      <c r="AH34" s="4">
        <v>6.896603200897038E-4</v>
      </c>
      <c r="AI34" s="4">
        <v>1.3095081646901897E-3</v>
      </c>
      <c r="AJ34" s="4">
        <v>1.3477153211821826E-3</v>
      </c>
      <c r="AK34" s="4">
        <v>2.572164421315836E-3</v>
      </c>
      <c r="AL34" s="4">
        <v>1.1823000623249948E-3</v>
      </c>
      <c r="AM34" s="4">
        <v>8.142911971768125E-4</v>
      </c>
      <c r="AN34" s="4">
        <v>1.9055653906234864E-3</v>
      </c>
      <c r="AO34" s="4">
        <v>3.1378036211847128E-3</v>
      </c>
      <c r="AP34" s="4">
        <v>8.7918510659113706E-4</v>
      </c>
      <c r="AQ34" s="4">
        <v>5.6993940981721661E-4</v>
      </c>
      <c r="AR34" s="4">
        <v>2.3648285953456337E-3</v>
      </c>
      <c r="AS34" s="4">
        <v>1.258067713237678E-3</v>
      </c>
      <c r="AT34" s="4">
        <v>1.5378944868447931E-3</v>
      </c>
      <c r="AU34" s="4">
        <v>1.825297192375816E-3</v>
      </c>
      <c r="AV34" s="4">
        <v>2.4729701725308216E-4</v>
      </c>
      <c r="AW34" s="4">
        <v>4.6476682910047017E-4</v>
      </c>
    </row>
    <row r="35" spans="1:49" x14ac:dyDescent="0.2">
      <c r="A35" s="4" t="s">
        <v>34</v>
      </c>
      <c r="B35" s="11">
        <v>-6.364086879028679E-4</v>
      </c>
      <c r="C35" s="11"/>
      <c r="D35" s="11" t="s">
        <v>72</v>
      </c>
      <c r="E35" s="21">
        <v>-0.11342833555392601</v>
      </c>
      <c r="F35" s="10"/>
      <c r="G35" s="10"/>
      <c r="H35" s="10"/>
      <c r="I35" s="10"/>
      <c r="K35" s="4" t="s">
        <v>34</v>
      </c>
      <c r="L35" s="4">
        <v>1.309820715683074E-3</v>
      </c>
      <c r="M35" s="4">
        <v>9.4159827561891667E-4</v>
      </c>
      <c r="N35" s="4">
        <v>8.4843031474645032E-4</v>
      </c>
      <c r="O35" s="4">
        <v>1.0367653970419484E-3</v>
      </c>
      <c r="P35" s="4">
        <v>1.0779137898347759E-3</v>
      </c>
      <c r="Q35" s="4">
        <v>1.2780320406972892E-3</v>
      </c>
      <c r="R35" s="4">
        <v>1.0411448023005497E-3</v>
      </c>
      <c r="S35" s="4">
        <v>1.0932846109758391E-3</v>
      </c>
      <c r="T35" s="4">
        <v>2.1166589657795119E-3</v>
      </c>
      <c r="U35" s="4">
        <v>3.5857373300233553E-4</v>
      </c>
      <c r="V35" s="4">
        <v>1.8758560179910101E-3</v>
      </c>
      <c r="W35" s="4">
        <v>7.8060876596248812E-4</v>
      </c>
      <c r="X35" s="4">
        <v>8.3184334061592779E-4</v>
      </c>
      <c r="Y35" s="4">
        <v>8.1413337684890731E-4</v>
      </c>
      <c r="Z35" s="4">
        <v>8.1521050030923406E-4</v>
      </c>
      <c r="AA35" s="4">
        <v>1.1990950892378986E-3</v>
      </c>
      <c r="AB35" s="4">
        <v>-6.2857984770324176E-5</v>
      </c>
      <c r="AC35" s="4">
        <v>6.364693914966737E-4</v>
      </c>
      <c r="AD35" s="4">
        <v>1.0184604619711418E-3</v>
      </c>
      <c r="AE35" s="4">
        <v>1.2962008813415891E-3</v>
      </c>
      <c r="AF35" s="4">
        <v>2.3333941738382428E-3</v>
      </c>
      <c r="AG35" s="4">
        <v>1.1070172721231984E-3</v>
      </c>
      <c r="AH35" s="4">
        <v>1.1621852471320794E-3</v>
      </c>
      <c r="AI35" s="4">
        <v>1.0987415179878042E-3</v>
      </c>
      <c r="AJ35" s="4">
        <v>1.5525702083385596E-3</v>
      </c>
      <c r="AK35" s="4">
        <v>2.6410403113961553E-3</v>
      </c>
      <c r="AL35" s="4">
        <v>1.2495334223485057E-3</v>
      </c>
      <c r="AM35" s="4">
        <v>1.1276826831122418E-3</v>
      </c>
      <c r="AN35" s="4">
        <v>1.9987081421871853E-3</v>
      </c>
      <c r="AO35" s="4">
        <v>2.2155397619255186E-3</v>
      </c>
      <c r="AP35" s="4">
        <v>1.1535498789237702E-3</v>
      </c>
      <c r="AQ35" s="4">
        <v>9.2033927929784489E-4</v>
      </c>
      <c r="AR35" s="4">
        <v>1.258067713237678E-3</v>
      </c>
      <c r="AS35" s="4">
        <v>3.5810129996496696E-3</v>
      </c>
      <c r="AT35" s="4">
        <v>2.005743471946386E-3</v>
      </c>
      <c r="AU35" s="4">
        <v>2.1505857270407804E-3</v>
      </c>
      <c r="AV35" s="4">
        <v>6.7755983403527086E-4</v>
      </c>
      <c r="AW35" s="4">
        <v>6.2513885537088709E-4</v>
      </c>
    </row>
    <row r="36" spans="1:49" x14ac:dyDescent="0.2">
      <c r="A36" s="4" t="s">
        <v>35</v>
      </c>
      <c r="B36" s="11">
        <v>-1.4666310197118202E-4</v>
      </c>
      <c r="C36" s="11"/>
      <c r="D36" s="11" t="s">
        <v>73</v>
      </c>
      <c r="E36" s="21">
        <v>2.1966781920711255E-2</v>
      </c>
      <c r="F36" s="10"/>
      <c r="G36" s="10"/>
      <c r="H36" s="10"/>
      <c r="I36" s="10"/>
      <c r="K36" s="4" t="s">
        <v>35</v>
      </c>
      <c r="L36" s="4">
        <v>1.228624126416586E-3</v>
      </c>
      <c r="M36" s="4">
        <v>9.0539521878590826E-4</v>
      </c>
      <c r="N36" s="4">
        <v>8.7344003046237271E-4</v>
      </c>
      <c r="O36" s="4">
        <v>3.5140558105173494E-4</v>
      </c>
      <c r="P36" s="4">
        <v>1.0290959284909619E-3</v>
      </c>
      <c r="Q36" s="4">
        <v>1.6332836906070864E-3</v>
      </c>
      <c r="R36" s="4">
        <v>1.3023388662530755E-3</v>
      </c>
      <c r="S36" s="4">
        <v>1.1809637660101042E-3</v>
      </c>
      <c r="T36" s="4">
        <v>1.79098245052857E-3</v>
      </c>
      <c r="U36" s="4">
        <v>5.8756619629161684E-4</v>
      </c>
      <c r="V36" s="4">
        <v>1.5544025826899229E-3</v>
      </c>
      <c r="W36" s="4">
        <v>4.1493472380667713E-4</v>
      </c>
      <c r="X36" s="4">
        <v>9.7883780847290232E-4</v>
      </c>
      <c r="Y36" s="4">
        <v>9.744394610410234E-4</v>
      </c>
      <c r="Z36" s="4">
        <v>9.2564846062359921E-4</v>
      </c>
      <c r="AA36" s="4">
        <v>8.1030054567594954E-4</v>
      </c>
      <c r="AB36" s="4">
        <v>-2.3581416860237247E-5</v>
      </c>
      <c r="AC36" s="4">
        <v>9.4100055009790245E-4</v>
      </c>
      <c r="AD36" s="4">
        <v>6.6751961586230873E-4</v>
      </c>
      <c r="AE36" s="4">
        <v>8.8571414091632669E-4</v>
      </c>
      <c r="AF36" s="4">
        <v>1.7013869794665908E-3</v>
      </c>
      <c r="AG36" s="4">
        <v>1.5431090026278558E-3</v>
      </c>
      <c r="AH36" s="4">
        <v>1.2327695577499277E-3</v>
      </c>
      <c r="AI36" s="4">
        <v>5.4387105577581606E-4</v>
      </c>
      <c r="AJ36" s="4">
        <v>8.4841320798127642E-4</v>
      </c>
      <c r="AK36" s="4">
        <v>2.8005691070480069E-3</v>
      </c>
      <c r="AL36" s="4">
        <v>1.4456416489679865E-3</v>
      </c>
      <c r="AM36" s="4">
        <v>1.3218875266409408E-3</v>
      </c>
      <c r="AN36" s="4">
        <v>1.2338195820288801E-3</v>
      </c>
      <c r="AO36" s="4">
        <v>2.6511734154248032E-3</v>
      </c>
      <c r="AP36" s="4">
        <v>1.3168793035530479E-3</v>
      </c>
      <c r="AQ36" s="4">
        <v>6.7826660288067709E-4</v>
      </c>
      <c r="AR36" s="4">
        <v>1.5378944868447931E-3</v>
      </c>
      <c r="AS36" s="4">
        <v>2.005743471946386E-3</v>
      </c>
      <c r="AT36" s="4">
        <v>6.9170620887445255E-3</v>
      </c>
      <c r="AU36" s="4">
        <v>3.6372446118189371E-3</v>
      </c>
      <c r="AV36" s="4">
        <v>6.2181723675905918E-4</v>
      </c>
      <c r="AW36" s="4">
        <v>6.1192290187951539E-4</v>
      </c>
    </row>
    <row r="37" spans="1:49" x14ac:dyDescent="0.2">
      <c r="A37" s="4" t="s">
        <v>36</v>
      </c>
      <c r="B37" s="11">
        <v>-3.3798591016401251E-2</v>
      </c>
      <c r="C37" s="11"/>
      <c r="D37" s="11" t="s">
        <v>74</v>
      </c>
      <c r="E37" s="21">
        <v>-9.5561104352651041E-2</v>
      </c>
      <c r="F37" s="10"/>
      <c r="G37" s="10"/>
      <c r="H37" s="10"/>
      <c r="I37" s="10"/>
      <c r="K37" s="4" t="s">
        <v>36</v>
      </c>
      <c r="L37" s="4">
        <v>2.9091707445212133E-3</v>
      </c>
      <c r="M37" s="4">
        <v>1.1751316821833908E-3</v>
      </c>
      <c r="N37" s="4">
        <v>3.5307044483956317E-4</v>
      </c>
      <c r="O37" s="4">
        <v>1.6996614062385251E-3</v>
      </c>
      <c r="P37" s="4">
        <v>3.7248178237144383E-3</v>
      </c>
      <c r="Q37" s="4">
        <v>2.8277701667657668E-3</v>
      </c>
      <c r="R37" s="4">
        <v>3.0475930769496545E-3</v>
      </c>
      <c r="S37" s="4">
        <v>2.0154260137754602E-3</v>
      </c>
      <c r="T37" s="4">
        <v>7.1145523411443295E-3</v>
      </c>
      <c r="U37" s="4">
        <v>1.5074267629682411E-4</v>
      </c>
      <c r="V37" s="4">
        <v>2.2454527407238883E-3</v>
      </c>
      <c r="W37" s="4">
        <v>1.9504777703640824E-3</v>
      </c>
      <c r="X37" s="4">
        <v>3.8510360923777257E-3</v>
      </c>
      <c r="Y37" s="4">
        <v>1.4687456872412696E-3</v>
      </c>
      <c r="Z37" s="4">
        <v>2.0284241774846351E-3</v>
      </c>
      <c r="AA37" s="4">
        <v>3.7764363726737662E-3</v>
      </c>
      <c r="AB37" s="4">
        <v>-8.9206672479789302E-5</v>
      </c>
      <c r="AC37" s="4">
        <v>5.7475680745890209E-4</v>
      </c>
      <c r="AD37" s="4">
        <v>1.5566967901278976E-3</v>
      </c>
      <c r="AE37" s="4">
        <v>2.4017146850845682E-3</v>
      </c>
      <c r="AF37" s="4">
        <v>2.4032721230682706E-3</v>
      </c>
      <c r="AG37" s="4">
        <v>2.6665372576599312E-3</v>
      </c>
      <c r="AH37" s="4">
        <v>5.525476870596941E-4</v>
      </c>
      <c r="AI37" s="4">
        <v>2.0851034333423312E-3</v>
      </c>
      <c r="AJ37" s="4">
        <v>2.9023508032083763E-3</v>
      </c>
      <c r="AK37" s="4">
        <v>3.7488461433610744E-3</v>
      </c>
      <c r="AL37" s="4">
        <v>2.349506241887627E-3</v>
      </c>
      <c r="AM37" s="4">
        <v>4.4414983605463726E-3</v>
      </c>
      <c r="AN37" s="4">
        <v>3.9821460776965009E-3</v>
      </c>
      <c r="AO37" s="4">
        <v>4.869945593364366E-3</v>
      </c>
      <c r="AP37" s="4">
        <v>3.2412475849399893E-3</v>
      </c>
      <c r="AQ37" s="4">
        <v>2.2094748852393323E-3</v>
      </c>
      <c r="AR37" s="4">
        <v>1.825297192375816E-3</v>
      </c>
      <c r="AS37" s="4">
        <v>2.1505857270407804E-3</v>
      </c>
      <c r="AT37" s="4">
        <v>3.6372446118189371E-3</v>
      </c>
      <c r="AU37" s="4">
        <v>1.7233298840378407E-2</v>
      </c>
      <c r="AV37" s="4">
        <v>2.0245347669214106E-3</v>
      </c>
      <c r="AW37" s="4">
        <v>5.9931566469444229E-4</v>
      </c>
    </row>
    <row r="38" spans="1:49" x14ac:dyDescent="0.2">
      <c r="A38" s="4" t="s">
        <v>37</v>
      </c>
      <c r="B38" s="11">
        <v>5.9890131684253679E-3</v>
      </c>
      <c r="C38" s="11"/>
      <c r="D38" s="11" t="s">
        <v>75</v>
      </c>
      <c r="E38" s="21">
        <v>9.7531435774393216E-2</v>
      </c>
      <c r="F38" s="10"/>
      <c r="G38" s="10"/>
      <c r="H38" s="10"/>
      <c r="I38" s="10"/>
      <c r="K38" s="4" t="s">
        <v>37</v>
      </c>
      <c r="L38" s="4">
        <v>6.3219275668586724E-4</v>
      </c>
      <c r="M38" s="4">
        <v>-1.0132621555762958E-4</v>
      </c>
      <c r="N38" s="4">
        <v>3.9839313940188807E-4</v>
      </c>
      <c r="O38" s="4">
        <v>1.6107284667400795E-4</v>
      </c>
      <c r="P38" s="4">
        <v>5.9489815402152888E-4</v>
      </c>
      <c r="Q38" s="4">
        <v>7.6663769467712434E-4</v>
      </c>
      <c r="R38" s="4">
        <v>3.6346180117248977E-4</v>
      </c>
      <c r="S38" s="4">
        <v>4.4880837406453946E-4</v>
      </c>
      <c r="T38" s="4">
        <v>-5.0659591165448608E-5</v>
      </c>
      <c r="U38" s="4">
        <v>4.3022206028484961E-4</v>
      </c>
      <c r="V38" s="4">
        <v>8.8171763306506496E-4</v>
      </c>
      <c r="W38" s="4">
        <v>5.2598915694553289E-4</v>
      </c>
      <c r="X38" s="4">
        <v>8.7408438520061686E-4</v>
      </c>
      <c r="Y38" s="4">
        <v>2.4927663226326143E-4</v>
      </c>
      <c r="Z38" s="4">
        <v>4.2109046552986362E-4</v>
      </c>
      <c r="AA38" s="4">
        <v>5.7003786574216363E-4</v>
      </c>
      <c r="AB38" s="4">
        <v>-9.8897012969392702E-5</v>
      </c>
      <c r="AC38" s="4">
        <v>3.8481271103450405E-5</v>
      </c>
      <c r="AD38" s="4">
        <v>5.9865639646920505E-4</v>
      </c>
      <c r="AE38" s="4">
        <v>5.367522065978863E-4</v>
      </c>
      <c r="AF38" s="4">
        <v>1.0316853317255841E-5</v>
      </c>
      <c r="AG38" s="4">
        <v>-2.3262833844010637E-4</v>
      </c>
      <c r="AH38" s="4">
        <v>5.0623337835704484E-4</v>
      </c>
      <c r="AI38" s="4">
        <v>4.0648273483029328E-5</v>
      </c>
      <c r="AJ38" s="4">
        <v>5.3349453976164589E-4</v>
      </c>
      <c r="AK38" s="4">
        <v>9.8777621665646414E-4</v>
      </c>
      <c r="AL38" s="4">
        <v>4.7989632597514418E-4</v>
      </c>
      <c r="AM38" s="4">
        <v>1.0778900505767886E-3</v>
      </c>
      <c r="AN38" s="4">
        <v>6.6445573299098539E-4</v>
      </c>
      <c r="AO38" s="4">
        <v>1.1082702340718853E-3</v>
      </c>
      <c r="AP38" s="4">
        <v>5.6888801206219394E-4</v>
      </c>
      <c r="AQ38" s="4">
        <v>6.7582176295027095E-4</v>
      </c>
      <c r="AR38" s="4">
        <v>2.4729701725308216E-4</v>
      </c>
      <c r="AS38" s="4">
        <v>6.7755983403527086E-4</v>
      </c>
      <c r="AT38" s="4">
        <v>6.2181723675905918E-4</v>
      </c>
      <c r="AU38" s="4">
        <v>2.0245347669214106E-3</v>
      </c>
      <c r="AV38" s="4">
        <v>3.5568251535594243E-3</v>
      </c>
      <c r="AW38" s="4">
        <v>7.6705526223731074E-4</v>
      </c>
    </row>
    <row r="39" spans="1:49" x14ac:dyDescent="0.2">
      <c r="A39" s="4" t="s">
        <v>38</v>
      </c>
      <c r="B39" s="11">
        <v>1.1584390120845587E-2</v>
      </c>
      <c r="C39" s="11"/>
      <c r="D39" s="11" t="s">
        <v>76</v>
      </c>
      <c r="E39" s="21">
        <v>6.7973039066660704E-2</v>
      </c>
      <c r="K39" s="4" t="s">
        <v>38</v>
      </c>
      <c r="L39" s="4">
        <v>5.8816734912368873E-4</v>
      </c>
      <c r="M39" s="4">
        <v>2.0294428163361176E-4</v>
      </c>
      <c r="N39" s="4">
        <v>1.0828456706477164E-3</v>
      </c>
      <c r="O39" s="4">
        <v>-4.951623794273146E-4</v>
      </c>
      <c r="P39" s="4">
        <v>5.9081558220390039E-4</v>
      </c>
      <c r="Q39" s="4">
        <v>5.3532216873935199E-4</v>
      </c>
      <c r="R39" s="4">
        <v>4.2494741312072438E-4</v>
      </c>
      <c r="S39" s="4">
        <v>5.4305173995159502E-4</v>
      </c>
      <c r="T39" s="4">
        <v>2.1422168831826062E-3</v>
      </c>
      <c r="U39" s="4">
        <v>2.9363398346761882E-4</v>
      </c>
      <c r="V39" s="4">
        <v>9.2122902068412951E-4</v>
      </c>
      <c r="W39" s="4">
        <v>3.7004889324345792E-4</v>
      </c>
      <c r="X39" s="4">
        <v>5.846371004451877E-4</v>
      </c>
      <c r="Y39" s="4">
        <v>8.4054462407207622E-5</v>
      </c>
      <c r="Z39" s="4">
        <v>3.7389443988907454E-4</v>
      </c>
      <c r="AA39" s="4">
        <v>7.3076907549553651E-4</v>
      </c>
      <c r="AB39" s="4">
        <v>5.2566417575001267E-5</v>
      </c>
      <c r="AC39" s="4">
        <v>2.3474997632240901E-4</v>
      </c>
      <c r="AD39" s="4">
        <v>6.2679885525910716E-4</v>
      </c>
      <c r="AE39" s="4">
        <v>5.9167516817951594E-4</v>
      </c>
      <c r="AF39" s="4">
        <v>7.3570411165406382E-4</v>
      </c>
      <c r="AG39" s="4">
        <v>2.9927182618105899E-4</v>
      </c>
      <c r="AH39" s="4">
        <v>9.6441681289511976E-4</v>
      </c>
      <c r="AI39" s="4">
        <v>-5.0106794504209222E-4</v>
      </c>
      <c r="AJ39" s="4">
        <v>3.9223330169797176E-5</v>
      </c>
      <c r="AK39" s="4">
        <v>1.2156885441764042E-3</v>
      </c>
      <c r="AL39" s="4">
        <v>6.0489880796923967E-4</v>
      </c>
      <c r="AM39" s="4">
        <v>5.1949417926195295E-4</v>
      </c>
      <c r="AN39" s="4">
        <v>1.2512429124293598E-3</v>
      </c>
      <c r="AO39" s="4">
        <v>6.1062985618544113E-4</v>
      </c>
      <c r="AP39" s="4">
        <v>1.3690414754294572E-3</v>
      </c>
      <c r="AQ39" s="4">
        <v>3.1282618322836059E-4</v>
      </c>
      <c r="AR39" s="4">
        <v>4.6476682910047017E-4</v>
      </c>
      <c r="AS39" s="4">
        <v>6.2513885537088709E-4</v>
      </c>
      <c r="AT39" s="4">
        <v>6.1192290187951539E-4</v>
      </c>
      <c r="AU39" s="4">
        <v>5.9931566469444229E-4</v>
      </c>
      <c r="AV39" s="4">
        <v>7.6705526223731074E-4</v>
      </c>
      <c r="AW39" s="4">
        <v>3.7856978717637816E-3</v>
      </c>
    </row>
    <row r="40" spans="1:49" x14ac:dyDescent="0.2">
      <c r="D40" s="10" t="s">
        <v>85</v>
      </c>
      <c r="E40" s="14">
        <f>SUM(E2:E39)</f>
        <v>0.99999998431632708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zoomScale="120" zoomScaleNormal="120" zoomScalePageLayoutView="120" workbookViewId="0">
      <selection activeCell="H2" sqref="H2:H3"/>
    </sheetView>
  </sheetViews>
  <sheetFormatPr baseColWidth="10" defaultRowHeight="15" x14ac:dyDescent="0.2"/>
  <cols>
    <col min="1" max="1" width="10.83203125" style="4"/>
    <col min="2" max="2" width="11" style="4" bestFit="1" customWidth="1"/>
    <col min="3" max="4" width="10.83203125" style="4"/>
    <col min="5" max="5" width="11" style="4" bestFit="1" customWidth="1"/>
    <col min="6" max="7" width="10.83203125" style="4"/>
    <col min="8" max="8" width="12.33203125" style="4" bestFit="1" customWidth="1"/>
    <col min="9" max="11" width="10.83203125" style="4"/>
    <col min="12" max="49" width="11" style="4" bestFit="1" customWidth="1"/>
    <col min="50" max="16384" width="10.83203125" style="4"/>
  </cols>
  <sheetData>
    <row r="1" spans="1:49" x14ac:dyDescent="0.2">
      <c r="B1" s="4" t="s">
        <v>78</v>
      </c>
      <c r="E1" s="13" t="s">
        <v>97</v>
      </c>
      <c r="H1" s="4" t="s">
        <v>84</v>
      </c>
      <c r="L1" s="4" t="s">
        <v>77</v>
      </c>
      <c r="M1" s="4" t="s">
        <v>1</v>
      </c>
      <c r="N1" s="4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13</v>
      </c>
      <c r="Y1" s="4" t="s">
        <v>14</v>
      </c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  <c r="AH1" s="4" t="s">
        <v>23</v>
      </c>
      <c r="AI1" s="4" t="s">
        <v>24</v>
      </c>
      <c r="AJ1" s="4" t="s">
        <v>25</v>
      </c>
      <c r="AK1" s="4" t="s">
        <v>26</v>
      </c>
      <c r="AL1" s="4" t="s">
        <v>27</v>
      </c>
      <c r="AM1" s="4" t="s">
        <v>28</v>
      </c>
      <c r="AN1" s="4" t="s">
        <v>29</v>
      </c>
      <c r="AO1" s="4" t="s">
        <v>30</v>
      </c>
      <c r="AP1" s="4" t="s">
        <v>31</v>
      </c>
      <c r="AQ1" s="4" t="s">
        <v>32</v>
      </c>
      <c r="AR1" s="4" t="s">
        <v>33</v>
      </c>
      <c r="AS1" s="4" t="s">
        <v>34</v>
      </c>
      <c r="AT1" s="4" t="s">
        <v>35</v>
      </c>
      <c r="AU1" s="4" t="s">
        <v>36</v>
      </c>
      <c r="AV1" s="4" t="s">
        <v>37</v>
      </c>
      <c r="AW1" s="4" t="s">
        <v>38</v>
      </c>
    </row>
    <row r="2" spans="1:49" x14ac:dyDescent="0.2">
      <c r="A2" s="4" t="s">
        <v>0</v>
      </c>
      <c r="B2" s="11">
        <v>4.8962749641203742E-4</v>
      </c>
      <c r="C2" s="11"/>
      <c r="D2" s="11" t="s">
        <v>39</v>
      </c>
      <c r="E2" s="21">
        <v>0.3</v>
      </c>
      <c r="F2" s="10"/>
      <c r="G2" s="10" t="s">
        <v>80</v>
      </c>
      <c r="H2" s="11">
        <f>SUMPRODUCT(E2:E39,B2:B39)</f>
        <v>1.0090993481245727E-2</v>
      </c>
      <c r="I2" s="10"/>
      <c r="K2" s="4" t="s">
        <v>77</v>
      </c>
      <c r="L2" s="4">
        <v>1.4934596236993048E-3</v>
      </c>
      <c r="M2" s="4">
        <v>9.8875037958234607E-4</v>
      </c>
      <c r="N2" s="4">
        <v>4.7531172551899315E-4</v>
      </c>
      <c r="O2" s="4">
        <v>1.3075210455885983E-3</v>
      </c>
      <c r="P2" s="4">
        <v>1.54271163126059E-3</v>
      </c>
      <c r="Q2" s="4">
        <v>1.2494613580403789E-3</v>
      </c>
      <c r="R2" s="4">
        <v>1.4389441991367366E-3</v>
      </c>
      <c r="S2" s="4">
        <v>1.3493226052315049E-3</v>
      </c>
      <c r="T2" s="4">
        <v>2.570586644092124E-3</v>
      </c>
      <c r="U2" s="4">
        <v>8.9559435989799876E-4</v>
      </c>
      <c r="V2" s="4">
        <v>1.6146410536984719E-3</v>
      </c>
      <c r="W2" s="4">
        <v>9.4599102563169162E-4</v>
      </c>
      <c r="X2" s="4">
        <v>1.7034216347858718E-3</v>
      </c>
      <c r="Y2" s="4">
        <v>9.0804458495926603E-4</v>
      </c>
      <c r="Z2" s="4">
        <v>1.0967649723577454E-3</v>
      </c>
      <c r="AA2" s="4">
        <v>1.7350579121172621E-3</v>
      </c>
      <c r="AB2" s="4">
        <v>-2.2300697074189569E-5</v>
      </c>
      <c r="AC2" s="4">
        <v>1.0733184680750717E-3</v>
      </c>
      <c r="AD2" s="4">
        <v>7.0872535874430716E-4</v>
      </c>
      <c r="AE2" s="4">
        <v>1.2508234431237426E-3</v>
      </c>
      <c r="AF2" s="4">
        <v>1.9158606381626496E-3</v>
      </c>
      <c r="AG2" s="4">
        <v>3.8273914150874271E-4</v>
      </c>
      <c r="AH2" s="4">
        <v>7.0521223810678926E-4</v>
      </c>
      <c r="AI2" s="4">
        <v>8.5693440895692719E-4</v>
      </c>
      <c r="AJ2" s="4">
        <v>1.3663882752586013E-3</v>
      </c>
      <c r="AK2" s="4">
        <v>2.6559469785618064E-3</v>
      </c>
      <c r="AL2" s="4">
        <v>1.2198271416191434E-3</v>
      </c>
      <c r="AM2" s="4">
        <v>1.4090979104920301E-3</v>
      </c>
      <c r="AN2" s="4">
        <v>2.1082500121561462E-3</v>
      </c>
      <c r="AO2" s="4">
        <v>2.560407305420028E-3</v>
      </c>
      <c r="AP2" s="4">
        <v>1.3020339454007893E-3</v>
      </c>
      <c r="AQ2" s="4">
        <v>1.2056791628811186E-3</v>
      </c>
      <c r="AR2" s="4">
        <v>1.0702991123219107E-3</v>
      </c>
      <c r="AS2" s="4">
        <v>1.309820715683074E-3</v>
      </c>
      <c r="AT2" s="4">
        <v>1.228624126416586E-3</v>
      </c>
      <c r="AU2" s="4">
        <v>2.9091707445212133E-3</v>
      </c>
      <c r="AV2" s="4">
        <v>6.3219275668586724E-4</v>
      </c>
      <c r="AW2" s="4">
        <v>5.8816734912368873E-4</v>
      </c>
    </row>
    <row r="3" spans="1:49" x14ac:dyDescent="0.2">
      <c r="A3" s="4" t="s">
        <v>1</v>
      </c>
      <c r="B3" s="11">
        <v>8.4805009995147032E-4</v>
      </c>
      <c r="C3" s="11"/>
      <c r="D3" s="11" t="s">
        <v>40</v>
      </c>
      <c r="E3" s="21">
        <v>-2.7193986084397045E-2</v>
      </c>
      <c r="F3" s="10"/>
      <c r="G3" s="10" t="s">
        <v>81</v>
      </c>
      <c r="H3" s="11">
        <v>1.9648065548869809E-3</v>
      </c>
      <c r="I3" s="10"/>
      <c r="K3" s="4" t="s">
        <v>1</v>
      </c>
      <c r="L3" s="4">
        <v>9.8875037958234607E-4</v>
      </c>
      <c r="M3" s="4">
        <v>3.0496036961499481E-3</v>
      </c>
      <c r="N3" s="4">
        <v>2.5059572157706589E-4</v>
      </c>
      <c r="O3" s="4">
        <v>7.0895763429727212E-4</v>
      </c>
      <c r="P3" s="4">
        <v>8.8439608464170811E-4</v>
      </c>
      <c r="Q3" s="4">
        <v>8.0356953894510563E-4</v>
      </c>
      <c r="R3" s="4">
        <v>5.3425119036523076E-4</v>
      </c>
      <c r="S3" s="4">
        <v>7.3119095628096278E-4</v>
      </c>
      <c r="T3" s="4">
        <v>6.4909482924327628E-4</v>
      </c>
      <c r="U3" s="4">
        <v>9.7377202789100507E-4</v>
      </c>
      <c r="V3" s="4">
        <v>6.6518608378586584E-4</v>
      </c>
      <c r="W3" s="4">
        <v>5.6155935648623874E-4</v>
      </c>
      <c r="X3" s="4">
        <v>1.5080733755278889E-3</v>
      </c>
      <c r="Y3" s="4">
        <v>1.2589186596910177E-3</v>
      </c>
      <c r="Z3" s="4">
        <v>5.9034187904096944E-4</v>
      </c>
      <c r="AA3" s="4">
        <v>1.149373919964416E-3</v>
      </c>
      <c r="AB3" s="4">
        <v>3.5901113682868777E-5</v>
      </c>
      <c r="AC3" s="4">
        <v>7.2414769818912258E-4</v>
      </c>
      <c r="AD3" s="4">
        <v>7.4270199121014902E-4</v>
      </c>
      <c r="AE3" s="4">
        <v>9.2305840996883745E-4</v>
      </c>
      <c r="AF3" s="4">
        <v>1.6060126870322071E-3</v>
      </c>
      <c r="AG3" s="4">
        <v>9.78868118003962E-4</v>
      </c>
      <c r="AH3" s="4">
        <v>3.5240940196735174E-4</v>
      </c>
      <c r="AI3" s="4">
        <v>1.8710032903597443E-4</v>
      </c>
      <c r="AJ3" s="4">
        <v>7.796052909933832E-4</v>
      </c>
      <c r="AK3" s="4">
        <v>1.4594041455693264E-3</v>
      </c>
      <c r="AL3" s="4">
        <v>8.1847482262835923E-4</v>
      </c>
      <c r="AM3" s="4">
        <v>4.7101458360871237E-4</v>
      </c>
      <c r="AN3" s="4">
        <v>7.4173427861004028E-4</v>
      </c>
      <c r="AO3" s="4">
        <v>9.4558520253475609E-4</v>
      </c>
      <c r="AP3" s="4">
        <v>7.8183795676968558E-4</v>
      </c>
      <c r="AQ3" s="4">
        <v>4.6811117643162707E-4</v>
      </c>
      <c r="AR3" s="4">
        <v>2.0083293736721915E-4</v>
      </c>
      <c r="AS3" s="4">
        <v>9.4159827561891667E-4</v>
      </c>
      <c r="AT3" s="4">
        <v>9.0539521878590826E-4</v>
      </c>
      <c r="AU3" s="4">
        <v>1.1751316821833908E-3</v>
      </c>
      <c r="AV3" s="4">
        <v>-1.0132621555762958E-4</v>
      </c>
      <c r="AW3" s="4">
        <v>2.0294428163361176E-4</v>
      </c>
    </row>
    <row r="4" spans="1:49" x14ac:dyDescent="0.2">
      <c r="A4" s="4" t="s">
        <v>3</v>
      </c>
      <c r="B4" s="11">
        <v>5.6130700294190422E-3</v>
      </c>
      <c r="C4" s="11"/>
      <c r="D4" s="11" t="s">
        <v>41</v>
      </c>
      <c r="E4" s="21">
        <v>8.3923404051592029E-2</v>
      </c>
      <c r="F4" s="10"/>
      <c r="G4" s="10" t="s">
        <v>82</v>
      </c>
      <c r="H4" s="12">
        <f t="array" ref="H4">MMULT(TRANSPOSE(E2:E39),MMULT(L2:AW39,E2:E39))</f>
        <v>2.1403087926928947E-4</v>
      </c>
      <c r="I4" s="10"/>
      <c r="K4" s="4" t="s">
        <v>3</v>
      </c>
      <c r="L4" s="4">
        <v>4.7531172551899315E-4</v>
      </c>
      <c r="M4" s="4">
        <v>2.5059572157706589E-4</v>
      </c>
      <c r="N4" s="4">
        <v>1.7303636227943748E-3</v>
      </c>
      <c r="O4" s="4">
        <v>4.3055630032535667E-4</v>
      </c>
      <c r="P4" s="4">
        <v>4.8618107507061083E-4</v>
      </c>
      <c r="Q4" s="4">
        <v>8.7633885099562406E-4</v>
      </c>
      <c r="R4" s="4">
        <v>4.3904764104778422E-4</v>
      </c>
      <c r="S4" s="4">
        <v>3.2796917191183162E-4</v>
      </c>
      <c r="T4" s="4">
        <v>6.7391384716820088E-4</v>
      </c>
      <c r="U4" s="4">
        <v>-4.8527589503235284E-6</v>
      </c>
      <c r="V4" s="4">
        <v>5.4537648596327882E-4</v>
      </c>
      <c r="W4" s="4">
        <v>1.9730842044982243E-4</v>
      </c>
      <c r="X4" s="4">
        <v>6.2470040723136588E-4</v>
      </c>
      <c r="Y4" s="4">
        <v>3.4564689962884464E-4</v>
      </c>
      <c r="Z4" s="4">
        <v>3.213239460255502E-4</v>
      </c>
      <c r="AA4" s="4">
        <v>5.6053979603277202E-4</v>
      </c>
      <c r="AB4" s="4">
        <v>-3.2047308588940147E-5</v>
      </c>
      <c r="AC4" s="4">
        <v>1.0904656226390912E-3</v>
      </c>
      <c r="AD4" s="4">
        <v>5.4239568267462981E-4</v>
      </c>
      <c r="AE4" s="4">
        <v>2.7158318283904451E-4</v>
      </c>
      <c r="AF4" s="4">
        <v>1.3664462175328688E-3</v>
      </c>
      <c r="AG4" s="4">
        <v>4.0193284877103943E-4</v>
      </c>
      <c r="AH4" s="4">
        <v>1.223396471842088E-3</v>
      </c>
      <c r="AI4" s="4">
        <v>-1.490349538030387E-4</v>
      </c>
      <c r="AJ4" s="4">
        <v>3.4722659028494566E-4</v>
      </c>
      <c r="AK4" s="4">
        <v>9.5810352360855416E-4</v>
      </c>
      <c r="AL4" s="4">
        <v>4.7697041879693188E-4</v>
      </c>
      <c r="AM4" s="4">
        <v>5.0101145732283053E-4</v>
      </c>
      <c r="AN4" s="4">
        <v>3.565695455982925E-4</v>
      </c>
      <c r="AO4" s="4">
        <v>9.3729967833752878E-4</v>
      </c>
      <c r="AP4" s="4">
        <v>8.7436659250540001E-4</v>
      </c>
      <c r="AQ4" s="4">
        <v>4.9626037000652769E-4</v>
      </c>
      <c r="AR4" s="4">
        <v>3.1442015619705783E-4</v>
      </c>
      <c r="AS4" s="4">
        <v>8.4843031474645032E-4</v>
      </c>
      <c r="AT4" s="4">
        <v>8.7344003046237271E-4</v>
      </c>
      <c r="AU4" s="4">
        <v>3.5307044483956317E-4</v>
      </c>
      <c r="AV4" s="4">
        <v>3.9839313940188807E-4</v>
      </c>
      <c r="AW4" s="4">
        <v>1.0828456706477164E-3</v>
      </c>
    </row>
    <row r="5" spans="1:49" x14ac:dyDescent="0.2">
      <c r="A5" s="4" t="s">
        <v>4</v>
      </c>
      <c r="B5" s="11">
        <v>2.0772211594690679E-3</v>
      </c>
      <c r="C5" s="11"/>
      <c r="D5" s="11" t="s">
        <v>42</v>
      </c>
      <c r="E5" s="21">
        <v>8.4382061760376135E-3</v>
      </c>
      <c r="F5" s="10"/>
      <c r="G5" s="14" t="s">
        <v>83</v>
      </c>
      <c r="H5" s="15">
        <f>(H2-H3)/H4</f>
        <v>37.96735757990573</v>
      </c>
      <c r="I5" s="10"/>
      <c r="K5" s="4" t="s">
        <v>4</v>
      </c>
      <c r="L5" s="4">
        <v>1.3075210455885983E-3</v>
      </c>
      <c r="M5" s="4">
        <v>7.0895763429727212E-4</v>
      </c>
      <c r="N5" s="4">
        <v>4.3055630032535667E-4</v>
      </c>
      <c r="O5" s="4">
        <v>5.0605182949070328E-3</v>
      </c>
      <c r="P5" s="4">
        <v>1.0507077868468393E-3</v>
      </c>
      <c r="Q5" s="4">
        <v>1.1012885865245032E-3</v>
      </c>
      <c r="R5" s="4">
        <v>1.1754822814768915E-3</v>
      </c>
      <c r="S5" s="4">
        <v>5.9145471488511112E-4</v>
      </c>
      <c r="T5" s="4">
        <v>1.902748754576305E-3</v>
      </c>
      <c r="U5" s="4">
        <v>1.5319195672159366E-3</v>
      </c>
      <c r="V5" s="4">
        <v>1.8509543164341141E-3</v>
      </c>
      <c r="W5" s="4">
        <v>1.0823381766628785E-3</v>
      </c>
      <c r="X5" s="4">
        <v>1.2687804006096771E-3</v>
      </c>
      <c r="Y5" s="4">
        <v>1.016252709815124E-3</v>
      </c>
      <c r="Z5" s="4">
        <v>1.0241488841414197E-3</v>
      </c>
      <c r="AA5" s="4">
        <v>1.1770910795015684E-3</v>
      </c>
      <c r="AB5" s="4">
        <v>1.5222210829075825E-5</v>
      </c>
      <c r="AC5" s="4">
        <v>2.5008193129756918E-3</v>
      </c>
      <c r="AD5" s="4">
        <v>7.7508313397195482E-4</v>
      </c>
      <c r="AE5" s="4">
        <v>1.2152049619698073E-3</v>
      </c>
      <c r="AF5" s="4">
        <v>2.3031005182498057E-3</v>
      </c>
      <c r="AG5" s="4">
        <v>-1.4142591349707313E-4</v>
      </c>
      <c r="AH5" s="4">
        <v>7.3907644059818367E-4</v>
      </c>
      <c r="AI5" s="4">
        <v>1.464019067011587E-3</v>
      </c>
      <c r="AJ5" s="4">
        <v>1.4020143170733542E-3</v>
      </c>
      <c r="AK5" s="4">
        <v>2.5616893008421578E-3</v>
      </c>
      <c r="AL5" s="4">
        <v>1.0265945227797141E-3</v>
      </c>
      <c r="AM5" s="4">
        <v>1.6031548380147419E-3</v>
      </c>
      <c r="AN5" s="4">
        <v>2.141829086257375E-3</v>
      </c>
      <c r="AO5" s="4">
        <v>1.9752062751670738E-3</v>
      </c>
      <c r="AP5" s="4">
        <v>8.7207152235086209E-4</v>
      </c>
      <c r="AQ5" s="4">
        <v>1.3151046742948219E-3</v>
      </c>
      <c r="AR5" s="4">
        <v>9.6660083528828707E-4</v>
      </c>
      <c r="AS5" s="4">
        <v>1.0367653970419484E-3</v>
      </c>
      <c r="AT5" s="4">
        <v>3.5140558105173494E-4</v>
      </c>
      <c r="AU5" s="4">
        <v>1.6996614062385251E-3</v>
      </c>
      <c r="AV5" s="4">
        <v>1.6107284667400795E-4</v>
      </c>
      <c r="AW5" s="4">
        <v>-4.951623794273146E-4</v>
      </c>
    </row>
    <row r="6" spans="1:49" x14ac:dyDescent="0.2">
      <c r="A6" s="4" t="s">
        <v>5</v>
      </c>
      <c r="B6" s="11">
        <v>-1.735275198271448E-3</v>
      </c>
      <c r="C6" s="11"/>
      <c r="D6" s="11" t="s">
        <v>43</v>
      </c>
      <c r="E6" s="21">
        <v>0.1190727082478001</v>
      </c>
      <c r="F6" s="10"/>
      <c r="G6" s="10"/>
      <c r="H6" s="10"/>
      <c r="I6" s="10"/>
      <c r="K6" s="4" t="s">
        <v>5</v>
      </c>
      <c r="L6" s="4">
        <v>1.54271163126059E-3</v>
      </c>
      <c r="M6" s="4">
        <v>8.8439608464170811E-4</v>
      </c>
      <c r="N6" s="4">
        <v>4.8618107507061083E-4</v>
      </c>
      <c r="O6" s="4">
        <v>1.0507077868468393E-3</v>
      </c>
      <c r="P6" s="4">
        <v>2.7761760680106483E-3</v>
      </c>
      <c r="Q6" s="4">
        <v>7.047856463371962E-4</v>
      </c>
      <c r="R6" s="4">
        <v>1.50061127679625E-3</v>
      </c>
      <c r="S6" s="4">
        <v>1.0369081609475058E-3</v>
      </c>
      <c r="T6" s="4">
        <v>2.5190167133632229E-3</v>
      </c>
      <c r="U6" s="4">
        <v>7.1986567788010327E-4</v>
      </c>
      <c r="V6" s="4">
        <v>1.6199379750567889E-3</v>
      </c>
      <c r="W6" s="4">
        <v>1.0454806824709024E-3</v>
      </c>
      <c r="X6" s="4">
        <v>2.0673881794294204E-3</v>
      </c>
      <c r="Y6" s="4">
        <v>9.9073245619186469E-4</v>
      </c>
      <c r="Z6" s="4">
        <v>1.0733183691524265E-3</v>
      </c>
      <c r="AA6" s="4">
        <v>2.5276200315380889E-3</v>
      </c>
      <c r="AB6" s="4">
        <v>-8.3461042872144493E-5</v>
      </c>
      <c r="AC6" s="4">
        <v>1.0217853440794089E-3</v>
      </c>
      <c r="AD6" s="4">
        <v>2.5315421860555587E-4</v>
      </c>
      <c r="AE6" s="4">
        <v>1.2601166928696463E-3</v>
      </c>
      <c r="AF6" s="4">
        <v>1.653716675200468E-3</v>
      </c>
      <c r="AG6" s="4">
        <v>2.6732673444976784E-4</v>
      </c>
      <c r="AH6" s="4">
        <v>6.5288443493169142E-4</v>
      </c>
      <c r="AI6" s="4">
        <v>7.0555762092559295E-4</v>
      </c>
      <c r="AJ6" s="4">
        <v>1.2234624671556369E-3</v>
      </c>
      <c r="AK6" s="4">
        <v>2.5614893905084998E-3</v>
      </c>
      <c r="AL6" s="4">
        <v>1.2637440673001893E-3</v>
      </c>
      <c r="AM6" s="4">
        <v>1.8149619086169112E-3</v>
      </c>
      <c r="AN6" s="4">
        <v>2.2511422399923054E-3</v>
      </c>
      <c r="AO6" s="4">
        <v>2.9208353744402606E-3</v>
      </c>
      <c r="AP6" s="4">
        <v>1.3223061939753959E-3</v>
      </c>
      <c r="AQ6" s="4">
        <v>1.38607262179499E-3</v>
      </c>
      <c r="AR6" s="4">
        <v>8.714359828558895E-4</v>
      </c>
      <c r="AS6" s="4">
        <v>1.0779137898347759E-3</v>
      </c>
      <c r="AT6" s="4">
        <v>1.0290959284909619E-3</v>
      </c>
      <c r="AU6" s="4">
        <v>3.7248178237144383E-3</v>
      </c>
      <c r="AV6" s="4">
        <v>5.9489815402152888E-4</v>
      </c>
      <c r="AW6" s="4">
        <v>5.9081558220390039E-4</v>
      </c>
    </row>
    <row r="7" spans="1:49" x14ac:dyDescent="0.2">
      <c r="A7" s="4" t="s">
        <v>6</v>
      </c>
      <c r="B7" s="11">
        <v>5.8932946153113282E-3</v>
      </c>
      <c r="C7" s="11"/>
      <c r="D7" s="11" t="s">
        <v>44</v>
      </c>
      <c r="E7" s="21">
        <v>5.6936560789266739E-2</v>
      </c>
      <c r="F7" s="10"/>
      <c r="G7" s="10"/>
      <c r="H7" s="10"/>
      <c r="I7" s="10"/>
      <c r="K7" s="4" t="s">
        <v>6</v>
      </c>
      <c r="L7" s="4">
        <v>1.2494613580403789E-3</v>
      </c>
      <c r="M7" s="4">
        <v>8.0356953894510563E-4</v>
      </c>
      <c r="N7" s="4">
        <v>8.7633885099562406E-4</v>
      </c>
      <c r="O7" s="4">
        <v>1.1012885865245032E-3</v>
      </c>
      <c r="P7" s="4">
        <v>7.047856463371962E-4</v>
      </c>
      <c r="Q7" s="4">
        <v>3.711341818336952E-3</v>
      </c>
      <c r="R7" s="4">
        <v>1.166560705904414E-3</v>
      </c>
      <c r="S7" s="4">
        <v>9.0759701785025741E-4</v>
      </c>
      <c r="T7" s="4">
        <v>2.9663992162378403E-3</v>
      </c>
      <c r="U7" s="4">
        <v>4.0219373145310253E-4</v>
      </c>
      <c r="V7" s="4">
        <v>1.1169864512302213E-3</v>
      </c>
      <c r="W7" s="4">
        <v>8.0872628370102779E-4</v>
      </c>
      <c r="X7" s="4">
        <v>1.3617005883487575E-3</v>
      </c>
      <c r="Y7" s="4">
        <v>4.9398937438871384E-4</v>
      </c>
      <c r="Z7" s="4">
        <v>8.5085222872580905E-4</v>
      </c>
      <c r="AA7" s="4">
        <v>9.2654253950890601E-4</v>
      </c>
      <c r="AB7" s="4">
        <v>-4.6977408383799346E-5</v>
      </c>
      <c r="AC7" s="4">
        <v>1.6070779265297962E-3</v>
      </c>
      <c r="AD7" s="4">
        <v>6.6872123261394877E-4</v>
      </c>
      <c r="AE7" s="4">
        <v>8.2955647901060577E-4</v>
      </c>
      <c r="AF7" s="4">
        <v>2.3399298828971449E-3</v>
      </c>
      <c r="AG7" s="4">
        <v>2.6008670027617708E-4</v>
      </c>
      <c r="AH7" s="4">
        <v>9.3310540237569899E-4</v>
      </c>
      <c r="AI7" s="4">
        <v>1.004373451459901E-3</v>
      </c>
      <c r="AJ7" s="4">
        <v>1.9491292170137318E-3</v>
      </c>
      <c r="AK7" s="4">
        <v>2.6024007046148148E-3</v>
      </c>
      <c r="AL7" s="4">
        <v>1.6476786278742715E-3</v>
      </c>
      <c r="AM7" s="4">
        <v>1.4682026173358294E-3</v>
      </c>
      <c r="AN7" s="4">
        <v>1.7416892837276172E-3</v>
      </c>
      <c r="AO7" s="4">
        <v>2.8846603599304412E-3</v>
      </c>
      <c r="AP7" s="4">
        <v>1.3295612279499674E-3</v>
      </c>
      <c r="AQ7" s="4">
        <v>1.1029397261885846E-3</v>
      </c>
      <c r="AR7" s="4">
        <v>1.4546800256877892E-3</v>
      </c>
      <c r="AS7" s="4">
        <v>1.2780320406972892E-3</v>
      </c>
      <c r="AT7" s="4">
        <v>1.6332836906070864E-3</v>
      </c>
      <c r="AU7" s="4">
        <v>2.8277701667657668E-3</v>
      </c>
      <c r="AV7" s="4">
        <v>7.6663769467712434E-4</v>
      </c>
      <c r="AW7" s="4">
        <v>5.3532216873935199E-4</v>
      </c>
    </row>
    <row r="8" spans="1:49" x14ac:dyDescent="0.2">
      <c r="A8" s="4" t="s">
        <v>7</v>
      </c>
      <c r="B8" s="11">
        <v>3.2815491223400204E-3</v>
      </c>
      <c r="C8" s="11"/>
      <c r="D8" s="11" t="s">
        <v>45</v>
      </c>
      <c r="E8" s="21">
        <v>1.1011762531057401E-2</v>
      </c>
      <c r="F8" s="10"/>
      <c r="G8" s="10"/>
      <c r="H8" s="10"/>
      <c r="I8" s="10"/>
      <c r="K8" s="4" t="s">
        <v>7</v>
      </c>
      <c r="L8" s="4">
        <v>1.4389441991367366E-3</v>
      </c>
      <c r="M8" s="4">
        <v>5.3425119036523076E-4</v>
      </c>
      <c r="N8" s="4">
        <v>4.3904764104778422E-4</v>
      </c>
      <c r="O8" s="4">
        <v>1.1754822814768915E-3</v>
      </c>
      <c r="P8" s="4">
        <v>1.50061127679625E-3</v>
      </c>
      <c r="Q8" s="4">
        <v>1.166560705904414E-3</v>
      </c>
      <c r="R8" s="4">
        <v>3.4221902238042831E-3</v>
      </c>
      <c r="S8" s="4">
        <v>1.4397233774544823E-3</v>
      </c>
      <c r="T8" s="4">
        <v>3.5764554361821677E-3</v>
      </c>
      <c r="U8" s="4">
        <v>7.1382230558269969E-4</v>
      </c>
      <c r="V8" s="4">
        <v>1.4566442270259961E-3</v>
      </c>
      <c r="W8" s="4">
        <v>1.0794328422378734E-3</v>
      </c>
      <c r="X8" s="4">
        <v>1.2469001122847496E-3</v>
      </c>
      <c r="Y8" s="4">
        <v>4.6596406408037683E-4</v>
      </c>
      <c r="Z8" s="4">
        <v>1.0780108291425538E-3</v>
      </c>
      <c r="AA8" s="4">
        <v>1.4732114076897774E-3</v>
      </c>
      <c r="AB8" s="4">
        <v>-1.6214672185781175E-5</v>
      </c>
      <c r="AC8" s="4">
        <v>1.1274404413416695E-3</v>
      </c>
      <c r="AD8" s="4">
        <v>5.7518477067856259E-4</v>
      </c>
      <c r="AE8" s="4">
        <v>9.9566271431475993E-4</v>
      </c>
      <c r="AF8" s="4">
        <v>2.062362215806733E-3</v>
      </c>
      <c r="AG8" s="4">
        <v>2.4188310138425229E-5</v>
      </c>
      <c r="AH8" s="4">
        <v>5.7372386667412184E-4</v>
      </c>
      <c r="AI8" s="4">
        <v>1.188609611651221E-3</v>
      </c>
      <c r="AJ8" s="4">
        <v>1.7242666607379337E-3</v>
      </c>
      <c r="AK8" s="4">
        <v>2.6407248046012048E-3</v>
      </c>
      <c r="AL8" s="4">
        <v>1.5266171634019398E-3</v>
      </c>
      <c r="AM8" s="4">
        <v>1.6845414909800475E-3</v>
      </c>
      <c r="AN8" s="4">
        <v>2.0055892118219691E-3</v>
      </c>
      <c r="AO8" s="4">
        <v>2.3971923374709607E-3</v>
      </c>
      <c r="AP8" s="4">
        <v>1.64307530678324E-3</v>
      </c>
      <c r="AQ8" s="4">
        <v>1.513110451405783E-3</v>
      </c>
      <c r="AR8" s="4">
        <v>1.0800160045184917E-3</v>
      </c>
      <c r="AS8" s="4">
        <v>1.0411448023005497E-3</v>
      </c>
      <c r="AT8" s="4">
        <v>1.3023388662530755E-3</v>
      </c>
      <c r="AU8" s="4">
        <v>3.0475930769496545E-3</v>
      </c>
      <c r="AV8" s="4">
        <v>3.6346180117248977E-4</v>
      </c>
      <c r="AW8" s="4">
        <v>4.2494741312072438E-4</v>
      </c>
    </row>
    <row r="9" spans="1:49" x14ac:dyDescent="0.2">
      <c r="A9" s="4" t="s">
        <v>8</v>
      </c>
      <c r="B9" s="11">
        <v>3.9722715098998321E-4</v>
      </c>
      <c r="C9" s="11"/>
      <c r="D9" s="11" t="s">
        <v>46</v>
      </c>
      <c r="E9" s="21">
        <v>-1.2361502329685933E-2</v>
      </c>
      <c r="F9" s="10"/>
      <c r="G9" s="10"/>
      <c r="H9" s="10"/>
      <c r="I9" s="10"/>
      <c r="K9" s="4" t="s">
        <v>8</v>
      </c>
      <c r="L9" s="4">
        <v>1.3493226052315049E-3</v>
      </c>
      <c r="M9" s="4">
        <v>7.3119095628096278E-4</v>
      </c>
      <c r="N9" s="4">
        <v>3.2796917191183162E-4</v>
      </c>
      <c r="O9" s="4">
        <v>5.9145471488511112E-4</v>
      </c>
      <c r="P9" s="4">
        <v>1.0369081609475058E-3</v>
      </c>
      <c r="Q9" s="4">
        <v>9.0759701785025741E-4</v>
      </c>
      <c r="R9" s="4">
        <v>1.4397233774544823E-3</v>
      </c>
      <c r="S9" s="4">
        <v>2.9125952106261723E-3</v>
      </c>
      <c r="T9" s="4">
        <v>2.6557672928832106E-3</v>
      </c>
      <c r="U9" s="4">
        <v>1.2291644998070029E-3</v>
      </c>
      <c r="V9" s="4">
        <v>1.3165970371468295E-3</v>
      </c>
      <c r="W9" s="4">
        <v>9.0726874905012079E-4</v>
      </c>
      <c r="X9" s="4">
        <v>1.5860816244562819E-3</v>
      </c>
      <c r="Y9" s="4">
        <v>8.2529983700280727E-4</v>
      </c>
      <c r="Z9" s="4">
        <v>9.8407437355571797E-4</v>
      </c>
      <c r="AA9" s="4">
        <v>1.5288677102547302E-3</v>
      </c>
      <c r="AB9" s="4">
        <v>-2.5796468078500123E-6</v>
      </c>
      <c r="AC9" s="4">
        <v>4.0379440082145623E-4</v>
      </c>
      <c r="AD9" s="4">
        <v>7.3629149911737962E-4</v>
      </c>
      <c r="AE9" s="4">
        <v>8.530695121157164E-4</v>
      </c>
      <c r="AF9" s="4">
        <v>9.2550343725893408E-4</v>
      </c>
      <c r="AG9" s="4">
        <v>3.9519287402569868E-5</v>
      </c>
      <c r="AH9" s="4">
        <v>7.5349846691364036E-4</v>
      </c>
      <c r="AI9" s="4">
        <v>7.7559652779128998E-4</v>
      </c>
      <c r="AJ9" s="4">
        <v>1.3325225946192679E-3</v>
      </c>
      <c r="AK9" s="4">
        <v>2.1240263795870126E-3</v>
      </c>
      <c r="AL9" s="4">
        <v>7.0409758039617913E-4</v>
      </c>
      <c r="AM9" s="4">
        <v>6.5140723076222119E-4</v>
      </c>
      <c r="AN9" s="4">
        <v>1.9261707486398682E-3</v>
      </c>
      <c r="AO9" s="4">
        <v>2.1920812699562512E-3</v>
      </c>
      <c r="AP9" s="4">
        <v>1.0034845418839982E-3</v>
      </c>
      <c r="AQ9" s="4">
        <v>1.1249978182180933E-3</v>
      </c>
      <c r="AR9" s="4">
        <v>1.1450031076426657E-3</v>
      </c>
      <c r="AS9" s="4">
        <v>1.0932846109758391E-3</v>
      </c>
      <c r="AT9" s="4">
        <v>1.1809637660101042E-3</v>
      </c>
      <c r="AU9" s="4">
        <v>2.0154260137754602E-3</v>
      </c>
      <c r="AV9" s="4">
        <v>4.4880837406453946E-4</v>
      </c>
      <c r="AW9" s="4">
        <v>5.4305173995159502E-4</v>
      </c>
    </row>
    <row r="10" spans="1:49" x14ac:dyDescent="0.2">
      <c r="A10" s="4" t="s">
        <v>9</v>
      </c>
      <c r="B10" s="11">
        <v>-1.838580564359419E-2</v>
      </c>
      <c r="C10" s="11"/>
      <c r="D10" s="11" t="s">
        <v>47</v>
      </c>
      <c r="E10" s="21">
        <v>-6.2246949240521033E-3</v>
      </c>
      <c r="F10" s="10"/>
      <c r="G10" s="10"/>
      <c r="H10" s="10"/>
      <c r="I10" s="10"/>
      <c r="K10" s="4" t="s">
        <v>9</v>
      </c>
      <c r="L10" s="4">
        <v>2.570586644092124E-3</v>
      </c>
      <c r="M10" s="4">
        <v>6.4909482924327628E-4</v>
      </c>
      <c r="N10" s="4">
        <v>6.7391384716820088E-4</v>
      </c>
      <c r="O10" s="4">
        <v>1.902748754576305E-3</v>
      </c>
      <c r="P10" s="4">
        <v>2.5190167133632229E-3</v>
      </c>
      <c r="Q10" s="4">
        <v>2.9663992162378403E-3</v>
      </c>
      <c r="R10" s="4">
        <v>3.5764554361821677E-3</v>
      </c>
      <c r="S10" s="4">
        <v>2.6557672928832106E-3</v>
      </c>
      <c r="T10" s="4">
        <v>2.1169048295664725E-2</v>
      </c>
      <c r="U10" s="4">
        <v>1.1973608214126824E-3</v>
      </c>
      <c r="V10" s="4">
        <v>2.7497843395875615E-3</v>
      </c>
      <c r="W10" s="4">
        <v>1.8100628303559614E-3</v>
      </c>
      <c r="X10" s="4">
        <v>1.3099961537998207E-3</v>
      </c>
      <c r="Y10" s="4">
        <v>-4.6319675846992025E-4</v>
      </c>
      <c r="Z10" s="4">
        <v>1.385135459935556E-3</v>
      </c>
      <c r="AA10" s="4">
        <v>2.4533337963860706E-3</v>
      </c>
      <c r="AB10" s="4">
        <v>1.2146787860532873E-4</v>
      </c>
      <c r="AC10" s="4">
        <v>3.1998757646388982E-3</v>
      </c>
      <c r="AD10" s="4">
        <v>1.94291068164659E-3</v>
      </c>
      <c r="AE10" s="4">
        <v>1.9688804621151349E-3</v>
      </c>
      <c r="AF10" s="4">
        <v>5.0037391274916189E-3</v>
      </c>
      <c r="AG10" s="4">
        <v>4.839067353807534E-4</v>
      </c>
      <c r="AH10" s="4">
        <v>6.755704713316212E-4</v>
      </c>
      <c r="AI10" s="4">
        <v>2.0266734240748374E-3</v>
      </c>
      <c r="AJ10" s="4">
        <v>3.382250810170523E-3</v>
      </c>
      <c r="AK10" s="4">
        <v>5.6778006327064708E-3</v>
      </c>
      <c r="AL10" s="4">
        <v>2.959575140395162E-3</v>
      </c>
      <c r="AM10" s="4">
        <v>2.6697882099886014E-3</v>
      </c>
      <c r="AN10" s="4">
        <v>6.5609069192691383E-3</v>
      </c>
      <c r="AO10" s="4">
        <v>5.8856466444667929E-3</v>
      </c>
      <c r="AP10" s="4">
        <v>3.0052113348507789E-3</v>
      </c>
      <c r="AQ10" s="4">
        <v>2.1675135312472808E-3</v>
      </c>
      <c r="AR10" s="4">
        <v>2.8478984183977073E-3</v>
      </c>
      <c r="AS10" s="4">
        <v>2.1166589657795119E-3</v>
      </c>
      <c r="AT10" s="4">
        <v>1.79098245052857E-3</v>
      </c>
      <c r="AU10" s="4">
        <v>7.1145523411443295E-3</v>
      </c>
      <c r="AV10" s="4">
        <v>-5.0659591165448608E-5</v>
      </c>
      <c r="AW10" s="4">
        <v>2.1422168831826062E-3</v>
      </c>
    </row>
    <row r="11" spans="1:49" x14ac:dyDescent="0.2">
      <c r="A11" s="4" t="s">
        <v>10</v>
      </c>
      <c r="B11" s="11">
        <v>6.5734104582726655E-3</v>
      </c>
      <c r="C11" s="11"/>
      <c r="D11" s="11" t="s">
        <v>48</v>
      </c>
      <c r="E11" s="21">
        <v>-2.1576277708078954E-3</v>
      </c>
      <c r="F11" s="10"/>
      <c r="G11" s="10"/>
      <c r="H11" s="10"/>
      <c r="I11" s="10"/>
      <c r="K11" s="4" t="s">
        <v>10</v>
      </c>
      <c r="L11" s="4">
        <v>8.9559435989799876E-4</v>
      </c>
      <c r="M11" s="4">
        <v>9.7377202789100507E-4</v>
      </c>
      <c r="N11" s="4">
        <v>-4.8527589503235284E-6</v>
      </c>
      <c r="O11" s="4">
        <v>1.5319195672159366E-3</v>
      </c>
      <c r="P11" s="4">
        <v>7.1986567788010327E-4</v>
      </c>
      <c r="Q11" s="4">
        <v>4.0219373145310253E-4</v>
      </c>
      <c r="R11" s="4">
        <v>7.1382230558269969E-4</v>
      </c>
      <c r="S11" s="4">
        <v>1.2291644998070029E-3</v>
      </c>
      <c r="T11" s="4">
        <v>1.1973608214126824E-3</v>
      </c>
      <c r="U11" s="4">
        <v>3.522653412875085E-3</v>
      </c>
      <c r="V11" s="4">
        <v>1.109224949365368E-3</v>
      </c>
      <c r="W11" s="4">
        <v>6.2860057435658117E-4</v>
      </c>
      <c r="X11" s="4">
        <v>1.1633252510535638E-3</v>
      </c>
      <c r="Y11" s="4">
        <v>1.1088894672298406E-3</v>
      </c>
      <c r="Z11" s="4">
        <v>6.2424804467584602E-4</v>
      </c>
      <c r="AA11" s="4">
        <v>9.1921815311852445E-4</v>
      </c>
      <c r="AB11" s="4">
        <v>-1.3233119336512967E-5</v>
      </c>
      <c r="AC11" s="4">
        <v>9.3462772783454745E-4</v>
      </c>
      <c r="AD11" s="4">
        <v>8.8177802016865001E-4</v>
      </c>
      <c r="AE11" s="4">
        <v>7.5256542009130339E-4</v>
      </c>
      <c r="AF11" s="4">
        <v>6.5821284203839846E-4</v>
      </c>
      <c r="AG11" s="4">
        <v>-5.3752907459196002E-4</v>
      </c>
      <c r="AH11" s="4">
        <v>5.8187074411575747E-4</v>
      </c>
      <c r="AI11" s="4">
        <v>2.3583316509953223E-4</v>
      </c>
      <c r="AJ11" s="4">
        <v>3.1234595807917405E-4</v>
      </c>
      <c r="AK11" s="4">
        <v>1.0304521489470449E-3</v>
      </c>
      <c r="AL11" s="4">
        <v>7.006063237557492E-4</v>
      </c>
      <c r="AM11" s="4">
        <v>5.7092517437824764E-4</v>
      </c>
      <c r="AN11" s="4">
        <v>1.0064562481576923E-3</v>
      </c>
      <c r="AO11" s="4">
        <v>1.0627362899438733E-3</v>
      </c>
      <c r="AP11" s="4">
        <v>5.1919588151234334E-4</v>
      </c>
      <c r="AQ11" s="4">
        <v>6.560795293485259E-4</v>
      </c>
      <c r="AR11" s="4">
        <v>7.2677903800690816E-4</v>
      </c>
      <c r="AS11" s="4">
        <v>3.5857373300233553E-4</v>
      </c>
      <c r="AT11" s="4">
        <v>5.8756619629161684E-4</v>
      </c>
      <c r="AU11" s="4">
        <v>1.5074267629682411E-4</v>
      </c>
      <c r="AV11" s="4">
        <v>4.3022206028484961E-4</v>
      </c>
      <c r="AW11" s="4">
        <v>2.9363398346761882E-4</v>
      </c>
    </row>
    <row r="12" spans="1:49" x14ac:dyDescent="0.2">
      <c r="A12" s="4" t="s">
        <v>11</v>
      </c>
      <c r="B12" s="11">
        <v>-7.1235684197075025E-3</v>
      </c>
      <c r="C12" s="11"/>
      <c r="D12" s="11" t="s">
        <v>49</v>
      </c>
      <c r="E12" s="21">
        <v>-0.1</v>
      </c>
      <c r="F12" s="10"/>
      <c r="G12" s="10"/>
      <c r="H12" s="10"/>
      <c r="I12" s="10"/>
      <c r="K12" s="4" t="s">
        <v>11</v>
      </c>
      <c r="L12" s="4">
        <v>1.6146410536984719E-3</v>
      </c>
      <c r="M12" s="4">
        <v>6.6518608378586584E-4</v>
      </c>
      <c r="N12" s="4">
        <v>5.4537648596327882E-4</v>
      </c>
      <c r="O12" s="4">
        <v>1.8509543164341141E-3</v>
      </c>
      <c r="P12" s="4">
        <v>1.6199379750567889E-3</v>
      </c>
      <c r="Q12" s="4">
        <v>1.1169864512302213E-3</v>
      </c>
      <c r="R12" s="4">
        <v>1.4566442270259961E-3</v>
      </c>
      <c r="S12" s="4">
        <v>1.3165970371468295E-3</v>
      </c>
      <c r="T12" s="4">
        <v>2.7497843395875615E-3</v>
      </c>
      <c r="U12" s="4">
        <v>1.109224949365368E-3</v>
      </c>
      <c r="V12" s="4">
        <v>3.5973864189353623E-3</v>
      </c>
      <c r="W12" s="4">
        <v>8.0662439291789379E-4</v>
      </c>
      <c r="X12" s="4">
        <v>1.2329333477913743E-3</v>
      </c>
      <c r="Y12" s="4">
        <v>9.5892915110604377E-4</v>
      </c>
      <c r="Z12" s="4">
        <v>1.0231684296309598E-3</v>
      </c>
      <c r="AA12" s="4">
        <v>1.6113084907800053E-3</v>
      </c>
      <c r="AB12" s="4">
        <v>-5.3782325781627709E-5</v>
      </c>
      <c r="AC12" s="4">
        <v>1.1257565049948169E-3</v>
      </c>
      <c r="AD12" s="4">
        <v>1.1353177819489744E-3</v>
      </c>
      <c r="AE12" s="4">
        <v>1.6776002329977563E-3</v>
      </c>
      <c r="AF12" s="4">
        <v>2.2037472995998656E-3</v>
      </c>
      <c r="AG12" s="4">
        <v>2.1803049437984882E-4</v>
      </c>
      <c r="AH12" s="4">
        <v>8.5371646083451933E-4</v>
      </c>
      <c r="AI12" s="4">
        <v>1.0388122415735763E-3</v>
      </c>
      <c r="AJ12" s="4">
        <v>1.1419939882850844E-3</v>
      </c>
      <c r="AK12" s="4">
        <v>2.7653783674028128E-3</v>
      </c>
      <c r="AL12" s="4">
        <v>1.2457085453369513E-3</v>
      </c>
      <c r="AM12" s="4">
        <v>1.3059757554980944E-3</v>
      </c>
      <c r="AN12" s="4">
        <v>2.345930154568705E-3</v>
      </c>
      <c r="AO12" s="4">
        <v>2.9668941401182073E-3</v>
      </c>
      <c r="AP12" s="4">
        <v>1.2251226492994819E-3</v>
      </c>
      <c r="AQ12" s="4">
        <v>1.0217867227307722E-3</v>
      </c>
      <c r="AR12" s="4">
        <v>1.1811192519443859E-3</v>
      </c>
      <c r="AS12" s="4">
        <v>1.8758560179910101E-3</v>
      </c>
      <c r="AT12" s="4">
        <v>1.5544025826899229E-3</v>
      </c>
      <c r="AU12" s="4">
        <v>2.2454527407238883E-3</v>
      </c>
      <c r="AV12" s="4">
        <v>8.8171763306506496E-4</v>
      </c>
      <c r="AW12" s="4">
        <v>9.2122902068412951E-4</v>
      </c>
    </row>
    <row r="13" spans="1:49" x14ac:dyDescent="0.2">
      <c r="A13" s="4" t="s">
        <v>12</v>
      </c>
      <c r="B13" s="11">
        <v>4.7300804421222175E-3</v>
      </c>
      <c r="C13" s="11"/>
      <c r="D13" s="11" t="s">
        <v>50</v>
      </c>
      <c r="E13" s="21">
        <v>2.9652314561575601E-2</v>
      </c>
      <c r="F13" s="10"/>
      <c r="G13" s="10"/>
      <c r="H13" s="10"/>
      <c r="I13" s="10"/>
      <c r="K13" s="4" t="s">
        <v>12</v>
      </c>
      <c r="L13" s="4">
        <v>9.4599102563169162E-4</v>
      </c>
      <c r="M13" s="4">
        <v>5.6155935648623874E-4</v>
      </c>
      <c r="N13" s="4">
        <v>1.9730842044982243E-4</v>
      </c>
      <c r="O13" s="4">
        <v>1.0823381766628785E-3</v>
      </c>
      <c r="P13" s="4">
        <v>1.0454806824709024E-3</v>
      </c>
      <c r="Q13" s="4">
        <v>8.0872628370102779E-4</v>
      </c>
      <c r="R13" s="4">
        <v>1.0794328422378734E-3</v>
      </c>
      <c r="S13" s="4">
        <v>9.0726874905012079E-4</v>
      </c>
      <c r="T13" s="4">
        <v>1.8100628303559614E-3</v>
      </c>
      <c r="U13" s="4">
        <v>6.2860057435658117E-4</v>
      </c>
      <c r="V13" s="4">
        <v>8.0662439291789379E-4</v>
      </c>
      <c r="W13" s="4">
        <v>1.2390117945796993E-3</v>
      </c>
      <c r="X13" s="4">
        <v>1.1203333975844353E-3</v>
      </c>
      <c r="Y13" s="4">
        <v>3.8728807860010994E-4</v>
      </c>
      <c r="Z13" s="4">
        <v>7.0037277940504495E-4</v>
      </c>
      <c r="AA13" s="4">
        <v>1.3051282476819839E-3</v>
      </c>
      <c r="AB13" s="4">
        <v>1.2425054556575853E-6</v>
      </c>
      <c r="AC13" s="4">
        <v>6.3042649187667634E-4</v>
      </c>
      <c r="AD13" s="4">
        <v>5.228976276380028E-4</v>
      </c>
      <c r="AE13" s="4">
        <v>8.8044487247937171E-4</v>
      </c>
      <c r="AF13" s="4">
        <v>1.054894807578341E-3</v>
      </c>
      <c r="AG13" s="4">
        <v>2.7052957328275421E-4</v>
      </c>
      <c r="AH13" s="4">
        <v>4.7813117630336326E-4</v>
      </c>
      <c r="AI13" s="4">
        <v>5.5290565964855206E-4</v>
      </c>
      <c r="AJ13" s="4">
        <v>1.1187397640129227E-3</v>
      </c>
      <c r="AK13" s="4">
        <v>1.3240317894277326E-3</v>
      </c>
      <c r="AL13" s="4">
        <v>8.0440911960194073E-4</v>
      </c>
      <c r="AM13" s="4">
        <v>1.161569849877545E-3</v>
      </c>
      <c r="AN13" s="4">
        <v>1.5038942196556049E-3</v>
      </c>
      <c r="AO13" s="4">
        <v>9.9246843416525218E-4</v>
      </c>
      <c r="AP13" s="4">
        <v>8.8609139332120057E-4</v>
      </c>
      <c r="AQ13" s="4">
        <v>1.1399920843856767E-3</v>
      </c>
      <c r="AR13" s="4">
        <v>5.7771291853363584E-4</v>
      </c>
      <c r="AS13" s="4">
        <v>7.8060876596248812E-4</v>
      </c>
      <c r="AT13" s="4">
        <v>4.1493472380667713E-4</v>
      </c>
      <c r="AU13" s="4">
        <v>1.9504777703640824E-3</v>
      </c>
      <c r="AV13" s="4">
        <v>5.2598915694553289E-4</v>
      </c>
      <c r="AW13" s="4">
        <v>3.7004889324345792E-4</v>
      </c>
    </row>
    <row r="14" spans="1:49" x14ac:dyDescent="0.2">
      <c r="A14" s="4" t="s">
        <v>13</v>
      </c>
      <c r="B14" s="11">
        <v>-4.8082428383027205E-3</v>
      </c>
      <c r="C14" s="11"/>
      <c r="D14" s="11" t="s">
        <v>51</v>
      </c>
      <c r="E14" s="21">
        <v>-0.1</v>
      </c>
      <c r="F14" s="10"/>
      <c r="G14" s="10"/>
      <c r="H14" s="10"/>
      <c r="I14" s="10"/>
      <c r="K14" s="4" t="s">
        <v>13</v>
      </c>
      <c r="L14" s="4">
        <v>1.7034216347858718E-3</v>
      </c>
      <c r="M14" s="4">
        <v>1.5080733755278889E-3</v>
      </c>
      <c r="N14" s="4">
        <v>6.2470040723136588E-4</v>
      </c>
      <c r="O14" s="4">
        <v>1.2687804006096771E-3</v>
      </c>
      <c r="P14" s="4">
        <v>2.0673881794294204E-3</v>
      </c>
      <c r="Q14" s="4">
        <v>1.3617005883487575E-3</v>
      </c>
      <c r="R14" s="4">
        <v>1.2469001122847496E-3</v>
      </c>
      <c r="S14" s="4">
        <v>1.5860816244562819E-3</v>
      </c>
      <c r="T14" s="4">
        <v>1.3099961537998207E-3</v>
      </c>
      <c r="U14" s="4">
        <v>1.1633252510535638E-3</v>
      </c>
      <c r="V14" s="4">
        <v>1.2329333477913743E-3</v>
      </c>
      <c r="W14" s="4">
        <v>1.1203333975844353E-3</v>
      </c>
      <c r="X14" s="4">
        <v>3.7099037644880194E-3</v>
      </c>
      <c r="Y14" s="4">
        <v>1.6338035980655013E-3</v>
      </c>
      <c r="Z14" s="4">
        <v>1.7644165370279364E-3</v>
      </c>
      <c r="AA14" s="4">
        <v>2.5351951881173503E-3</v>
      </c>
      <c r="AB14" s="4">
        <v>-6.8331880772102394E-5</v>
      </c>
      <c r="AC14" s="4">
        <v>8.5998249198140247E-4</v>
      </c>
      <c r="AD14" s="4">
        <v>6.4742652084670181E-4</v>
      </c>
      <c r="AE14" s="4">
        <v>1.2070648183626512E-3</v>
      </c>
      <c r="AF14" s="4">
        <v>1.4933272722466677E-3</v>
      </c>
      <c r="AG14" s="4">
        <v>5.3233825792687293E-4</v>
      </c>
      <c r="AH14" s="4">
        <v>7.4110833477146487E-4</v>
      </c>
      <c r="AI14" s="4">
        <v>7.9154686510186098E-4</v>
      </c>
      <c r="AJ14" s="4">
        <v>1.1217427254556227E-3</v>
      </c>
      <c r="AK14" s="4">
        <v>1.9221432851095151E-3</v>
      </c>
      <c r="AL14" s="4">
        <v>1.251500085520374E-3</v>
      </c>
      <c r="AM14" s="4">
        <v>1.8152030149412139E-3</v>
      </c>
      <c r="AN14" s="4">
        <v>1.7384772785786324E-3</v>
      </c>
      <c r="AO14" s="4">
        <v>2.5300613468935162E-3</v>
      </c>
      <c r="AP14" s="4">
        <v>1.4131038777553022E-3</v>
      </c>
      <c r="AQ14" s="4">
        <v>1.500219799717348E-3</v>
      </c>
      <c r="AR14" s="4">
        <v>7.6913112345089387E-4</v>
      </c>
      <c r="AS14" s="4">
        <v>8.3184334061592779E-4</v>
      </c>
      <c r="AT14" s="4">
        <v>9.7883780847290232E-4</v>
      </c>
      <c r="AU14" s="4">
        <v>3.8510360923777257E-3</v>
      </c>
      <c r="AV14" s="4">
        <v>8.7408438520061686E-4</v>
      </c>
      <c r="AW14" s="4">
        <v>5.846371004451877E-4</v>
      </c>
    </row>
    <row r="15" spans="1:49" x14ac:dyDescent="0.2">
      <c r="A15" s="4" t="s">
        <v>14</v>
      </c>
      <c r="B15" s="11">
        <v>1.9230866547591088E-3</v>
      </c>
      <c r="C15" s="11"/>
      <c r="D15" s="11" t="s">
        <v>52</v>
      </c>
      <c r="E15" s="21">
        <v>0.12355891093635213</v>
      </c>
      <c r="F15" s="10"/>
      <c r="G15" s="10"/>
      <c r="H15" s="10"/>
      <c r="I15" s="10"/>
      <c r="K15" s="4" t="s">
        <v>14</v>
      </c>
      <c r="L15" s="4">
        <v>9.0804458495926603E-4</v>
      </c>
      <c r="M15" s="4">
        <v>1.2589186596910177E-3</v>
      </c>
      <c r="N15" s="4">
        <v>3.4564689962884464E-4</v>
      </c>
      <c r="O15" s="4">
        <v>1.016252709815124E-3</v>
      </c>
      <c r="P15" s="4">
        <v>9.9073245619186469E-4</v>
      </c>
      <c r="Q15" s="4">
        <v>4.9398937438871384E-4</v>
      </c>
      <c r="R15" s="4">
        <v>4.6596406408037683E-4</v>
      </c>
      <c r="S15" s="4">
        <v>8.2529983700280727E-4</v>
      </c>
      <c r="T15" s="4">
        <v>-4.6319675846992025E-4</v>
      </c>
      <c r="U15" s="4">
        <v>1.1088894672298406E-3</v>
      </c>
      <c r="V15" s="4">
        <v>9.5892915110604377E-4</v>
      </c>
      <c r="W15" s="4">
        <v>3.8728807860010994E-4</v>
      </c>
      <c r="X15" s="4">
        <v>1.6338035980655013E-3</v>
      </c>
      <c r="Y15" s="4">
        <v>2.1954100305594717E-3</v>
      </c>
      <c r="Z15" s="4">
        <v>9.7900355263527737E-4</v>
      </c>
      <c r="AA15" s="4">
        <v>9.7258139352457645E-4</v>
      </c>
      <c r="AB15" s="4">
        <v>-1.5592657378811508E-5</v>
      </c>
      <c r="AC15" s="4">
        <v>5.1425694400826331E-4</v>
      </c>
      <c r="AD15" s="4">
        <v>5.5928932678298937E-4</v>
      </c>
      <c r="AE15" s="4">
        <v>6.6258969421727697E-4</v>
      </c>
      <c r="AF15" s="4">
        <v>1.0684984945140519E-3</v>
      </c>
      <c r="AG15" s="4">
        <v>-3.7479780863493506E-4</v>
      </c>
      <c r="AH15" s="4">
        <v>4.359401134364646E-4</v>
      </c>
      <c r="AI15" s="4">
        <v>4.4099682132927464E-4</v>
      </c>
      <c r="AJ15" s="4">
        <v>5.6185769963939516E-4</v>
      </c>
      <c r="AK15" s="4">
        <v>1.1610329192549844E-3</v>
      </c>
      <c r="AL15" s="4">
        <v>7.4404757423460275E-4</v>
      </c>
      <c r="AM15" s="4">
        <v>4.1247539892993903E-4</v>
      </c>
      <c r="AN15" s="4">
        <v>6.142752338613455E-4</v>
      </c>
      <c r="AO15" s="4">
        <v>1.7990992137333621E-3</v>
      </c>
      <c r="AP15" s="4">
        <v>5.6711204355730407E-4</v>
      </c>
      <c r="AQ15" s="4">
        <v>3.7727201107814882E-4</v>
      </c>
      <c r="AR15" s="4">
        <v>4.6566755083115127E-4</v>
      </c>
      <c r="AS15" s="4">
        <v>8.1413337684890731E-4</v>
      </c>
      <c r="AT15" s="4">
        <v>9.744394610410234E-4</v>
      </c>
      <c r="AU15" s="4">
        <v>1.4687456872412696E-3</v>
      </c>
      <c r="AV15" s="4">
        <v>2.4927663226326143E-4</v>
      </c>
      <c r="AW15" s="4">
        <v>8.4054462407207622E-5</v>
      </c>
    </row>
    <row r="16" spans="1:49" x14ac:dyDescent="0.2">
      <c r="A16" s="4" t="s">
        <v>15</v>
      </c>
      <c r="B16" s="11">
        <v>-1.1142494024113409E-3</v>
      </c>
      <c r="C16" s="11"/>
      <c r="D16" s="11" t="s">
        <v>53</v>
      </c>
      <c r="E16" s="21">
        <v>-1.470137162434201E-2</v>
      </c>
      <c r="F16" s="10"/>
      <c r="G16" s="10"/>
      <c r="H16" s="10"/>
      <c r="I16" s="10"/>
      <c r="K16" s="4" t="s">
        <v>15</v>
      </c>
      <c r="L16" s="4">
        <v>1.0967649723577454E-3</v>
      </c>
      <c r="M16" s="4">
        <v>5.9034187904096944E-4</v>
      </c>
      <c r="N16" s="4">
        <v>3.213239460255502E-4</v>
      </c>
      <c r="O16" s="4">
        <v>1.0241488841414197E-3</v>
      </c>
      <c r="P16" s="4">
        <v>1.0733183691524265E-3</v>
      </c>
      <c r="Q16" s="4">
        <v>8.5085222872580905E-4</v>
      </c>
      <c r="R16" s="4">
        <v>1.0780108291425538E-3</v>
      </c>
      <c r="S16" s="4">
        <v>9.8407437355571797E-4</v>
      </c>
      <c r="T16" s="4">
        <v>1.385135459935556E-3</v>
      </c>
      <c r="U16" s="4">
        <v>6.2424804467584602E-4</v>
      </c>
      <c r="V16" s="4">
        <v>1.0231684296309598E-3</v>
      </c>
      <c r="W16" s="4">
        <v>7.0037277940504495E-4</v>
      </c>
      <c r="X16" s="4">
        <v>1.7644165370279364E-3</v>
      </c>
      <c r="Y16" s="4">
        <v>9.7900355263527737E-4</v>
      </c>
      <c r="Z16" s="4">
        <v>3.1208920546589233E-3</v>
      </c>
      <c r="AA16" s="4">
        <v>1.4080183061127159E-3</v>
      </c>
      <c r="AB16" s="4">
        <v>5.5514746009200983E-6</v>
      </c>
      <c r="AC16" s="4">
        <v>8.7831064236985087E-4</v>
      </c>
      <c r="AD16" s="4">
        <v>5.2933697628951574E-4</v>
      </c>
      <c r="AE16" s="4">
        <v>9.35498592314673E-4</v>
      </c>
      <c r="AF16" s="4">
        <v>1.8454354285231979E-3</v>
      </c>
      <c r="AG16" s="4">
        <v>4.9661937368500526E-4</v>
      </c>
      <c r="AH16" s="4">
        <v>4.6251655509025089E-4</v>
      </c>
      <c r="AI16" s="4">
        <v>3.7893619517674826E-4</v>
      </c>
      <c r="AJ16" s="4">
        <v>8.5768727986391101E-4</v>
      </c>
      <c r="AK16" s="4">
        <v>1.4079357696014393E-3</v>
      </c>
      <c r="AL16" s="4">
        <v>9.1647233242116155E-4</v>
      </c>
      <c r="AM16" s="4">
        <v>9.8276475352217446E-4</v>
      </c>
      <c r="AN16" s="4">
        <v>1.7576922283037844E-3</v>
      </c>
      <c r="AO16" s="4">
        <v>1.6695897439816365E-3</v>
      </c>
      <c r="AP16" s="4">
        <v>8.6371203543066457E-4</v>
      </c>
      <c r="AQ16" s="4">
        <v>1.1139759153410546E-3</v>
      </c>
      <c r="AR16" s="4">
        <v>6.2764058841907307E-4</v>
      </c>
      <c r="AS16" s="4">
        <v>8.1521050030923406E-4</v>
      </c>
      <c r="AT16" s="4">
        <v>9.2564846062359921E-4</v>
      </c>
      <c r="AU16" s="4">
        <v>2.0284241774846351E-3</v>
      </c>
      <c r="AV16" s="4">
        <v>4.2109046552986362E-4</v>
      </c>
      <c r="AW16" s="4">
        <v>3.7389443988907454E-4</v>
      </c>
    </row>
    <row r="17" spans="1:49" x14ac:dyDescent="0.2">
      <c r="A17" s="4" t="s">
        <v>16</v>
      </c>
      <c r="B17" s="11">
        <v>-8.8292649207164832E-4</v>
      </c>
      <c r="C17" s="11"/>
      <c r="D17" s="11" t="s">
        <v>54</v>
      </c>
      <c r="E17" s="21">
        <v>1.7163919071161226E-2</v>
      </c>
      <c r="F17" s="10"/>
      <c r="G17" s="10"/>
      <c r="H17" s="10"/>
      <c r="I17" s="10"/>
      <c r="K17" s="4" t="s">
        <v>16</v>
      </c>
      <c r="L17" s="4">
        <v>1.7350579121172621E-3</v>
      </c>
      <c r="M17" s="4">
        <v>1.149373919964416E-3</v>
      </c>
      <c r="N17" s="4">
        <v>5.6053979603277202E-4</v>
      </c>
      <c r="O17" s="4">
        <v>1.1770910795015684E-3</v>
      </c>
      <c r="P17" s="4">
        <v>2.5276200315380889E-3</v>
      </c>
      <c r="Q17" s="4">
        <v>9.2654253950890601E-4</v>
      </c>
      <c r="R17" s="4">
        <v>1.4732114076897774E-3</v>
      </c>
      <c r="S17" s="4">
        <v>1.5288677102547302E-3</v>
      </c>
      <c r="T17" s="4">
        <v>2.4533337963860706E-3</v>
      </c>
      <c r="U17" s="4">
        <v>9.1921815311852445E-4</v>
      </c>
      <c r="V17" s="4">
        <v>1.6113084907800053E-3</v>
      </c>
      <c r="W17" s="4">
        <v>1.3051282476819839E-3</v>
      </c>
      <c r="X17" s="4">
        <v>2.5351951881173503E-3</v>
      </c>
      <c r="Y17" s="4">
        <v>9.7258139352457645E-4</v>
      </c>
      <c r="Z17" s="4">
        <v>1.4080183061127159E-3</v>
      </c>
      <c r="AA17" s="4">
        <v>3.1537394161011006E-3</v>
      </c>
      <c r="AB17" s="4">
        <v>-4.2786593959199438E-5</v>
      </c>
      <c r="AC17" s="4">
        <v>1.0462426192149067E-3</v>
      </c>
      <c r="AD17" s="4">
        <v>4.5491228967886724E-4</v>
      </c>
      <c r="AE17" s="4">
        <v>1.5747428522559748E-3</v>
      </c>
      <c r="AF17" s="4">
        <v>1.9148330518389449E-3</v>
      </c>
      <c r="AG17" s="4">
        <v>4.7637236048256499E-4</v>
      </c>
      <c r="AH17" s="4">
        <v>8.5078204622930024E-4</v>
      </c>
      <c r="AI17" s="4">
        <v>5.5044363049252165E-4</v>
      </c>
      <c r="AJ17" s="4">
        <v>1.3545972890949671E-3</v>
      </c>
      <c r="AK17" s="4">
        <v>2.5689168717573383E-3</v>
      </c>
      <c r="AL17" s="4">
        <v>1.0745713241698538E-3</v>
      </c>
      <c r="AM17" s="4">
        <v>1.8807915801701571E-3</v>
      </c>
      <c r="AN17" s="4">
        <v>2.2946237774159749E-3</v>
      </c>
      <c r="AO17" s="4">
        <v>2.5528649849702939E-3</v>
      </c>
      <c r="AP17" s="4">
        <v>1.5033559929316781E-3</v>
      </c>
      <c r="AQ17" s="4">
        <v>1.4756127629249808E-3</v>
      </c>
      <c r="AR17" s="4">
        <v>9.0180845455832906E-4</v>
      </c>
      <c r="AS17" s="4">
        <v>1.1990950892378986E-3</v>
      </c>
      <c r="AT17" s="4">
        <v>8.1030054567594954E-4</v>
      </c>
      <c r="AU17" s="4">
        <v>3.7764363726737662E-3</v>
      </c>
      <c r="AV17" s="4">
        <v>5.7003786574216363E-4</v>
      </c>
      <c r="AW17" s="4">
        <v>7.3076907549553651E-4</v>
      </c>
    </row>
    <row r="18" spans="1:49" x14ac:dyDescent="0.2">
      <c r="A18" s="4" t="s">
        <v>17</v>
      </c>
      <c r="B18" s="11">
        <v>7.1617309230217259E-4</v>
      </c>
      <c r="C18" s="11"/>
      <c r="D18" s="11" t="s">
        <v>55</v>
      </c>
      <c r="E18" s="21">
        <v>0.3</v>
      </c>
      <c r="F18" s="10"/>
      <c r="G18" s="10"/>
      <c r="H18" s="10"/>
      <c r="I18" s="10"/>
      <c r="K18" s="4" t="s">
        <v>17</v>
      </c>
      <c r="L18" s="4">
        <v>-2.2300697074189569E-5</v>
      </c>
      <c r="M18" s="4">
        <v>3.5901113682868777E-5</v>
      </c>
      <c r="N18" s="4">
        <v>-3.2047308588940147E-5</v>
      </c>
      <c r="O18" s="4">
        <v>1.5222210829075825E-5</v>
      </c>
      <c r="P18" s="4">
        <v>-8.3461042872144493E-5</v>
      </c>
      <c r="Q18" s="4">
        <v>-4.6977408383799346E-5</v>
      </c>
      <c r="R18" s="4">
        <v>-1.6214672185781175E-5</v>
      </c>
      <c r="S18" s="4">
        <v>-2.5796468078500123E-6</v>
      </c>
      <c r="T18" s="4">
        <v>1.2146787860532873E-4</v>
      </c>
      <c r="U18" s="4">
        <v>-1.3233119336512967E-5</v>
      </c>
      <c r="V18" s="4">
        <v>-5.3782325781627709E-5</v>
      </c>
      <c r="W18" s="4">
        <v>1.2425054556575853E-6</v>
      </c>
      <c r="X18" s="4">
        <v>-6.8331880772102394E-5</v>
      </c>
      <c r="Y18" s="4">
        <v>-1.5592657378811508E-5</v>
      </c>
      <c r="Z18" s="4">
        <v>5.5514746009200983E-6</v>
      </c>
      <c r="AA18" s="4">
        <v>-4.2786593959199438E-5</v>
      </c>
      <c r="AB18" s="4">
        <v>8.977245916893903E-5</v>
      </c>
      <c r="AC18" s="4">
        <v>-4.7389436767489597E-5</v>
      </c>
      <c r="AD18" s="4">
        <v>3.3122592230199206E-5</v>
      </c>
      <c r="AE18" s="4">
        <v>1.1917677395664246E-5</v>
      </c>
      <c r="AF18" s="4">
        <v>5.4330743043755543E-5</v>
      </c>
      <c r="AG18" s="4">
        <v>-4.3160491265247944E-5</v>
      </c>
      <c r="AH18" s="4">
        <v>-4.2159354699349157E-5</v>
      </c>
      <c r="AI18" s="4">
        <v>-1.0658656522340887E-4</v>
      </c>
      <c r="AJ18" s="4">
        <v>-2.2825803225572557E-5</v>
      </c>
      <c r="AK18" s="4">
        <v>-3.7069117980344556E-5</v>
      </c>
      <c r="AL18" s="4">
        <v>-3.4789691869987369E-5</v>
      </c>
      <c r="AM18" s="4">
        <v>-1.0221179084251241E-4</v>
      </c>
      <c r="AN18" s="4">
        <v>-7.4157836343498242E-5</v>
      </c>
      <c r="AO18" s="4">
        <v>-9.7626282836940314E-5</v>
      </c>
      <c r="AP18" s="4">
        <v>2.5440759536659092E-6</v>
      </c>
      <c r="AQ18" s="4">
        <v>-3.4450965747231287E-5</v>
      </c>
      <c r="AR18" s="4">
        <v>-4.9771483756880686E-5</v>
      </c>
      <c r="AS18" s="4">
        <v>-6.2857984770324176E-5</v>
      </c>
      <c r="AT18" s="4">
        <v>-2.3581416860237247E-5</v>
      </c>
      <c r="AU18" s="4">
        <v>-8.9206672479789302E-5</v>
      </c>
      <c r="AV18" s="4">
        <v>-9.8897012969392702E-5</v>
      </c>
      <c r="AW18" s="4">
        <v>5.2566417575001267E-5</v>
      </c>
    </row>
    <row r="19" spans="1:49" x14ac:dyDescent="0.2">
      <c r="A19" s="4" t="s">
        <v>18</v>
      </c>
      <c r="B19" s="11">
        <v>6.0802802853998734E-3</v>
      </c>
      <c r="C19" s="11"/>
      <c r="D19" s="11" t="s">
        <v>56</v>
      </c>
      <c r="E19" s="21">
        <v>-3.7958966384005935E-2</v>
      </c>
      <c r="F19" s="10"/>
      <c r="G19" s="10"/>
      <c r="H19" s="10"/>
      <c r="I19" s="10"/>
      <c r="K19" s="4" t="s">
        <v>18</v>
      </c>
      <c r="L19" s="4">
        <v>1.0733184680750717E-3</v>
      </c>
      <c r="M19" s="4">
        <v>7.2414769818912258E-4</v>
      </c>
      <c r="N19" s="4">
        <v>1.0904656226390912E-3</v>
      </c>
      <c r="O19" s="4">
        <v>2.5008193129756918E-3</v>
      </c>
      <c r="P19" s="4">
        <v>1.0217853440794089E-3</v>
      </c>
      <c r="Q19" s="4">
        <v>1.6070779265297962E-3</v>
      </c>
      <c r="R19" s="4">
        <v>1.1274404413416695E-3</v>
      </c>
      <c r="S19" s="4">
        <v>4.0379440082145623E-4</v>
      </c>
      <c r="T19" s="4">
        <v>3.1998757646388982E-3</v>
      </c>
      <c r="U19" s="4">
        <v>9.3462772783454745E-4</v>
      </c>
      <c r="V19" s="4">
        <v>1.1257565049948169E-3</v>
      </c>
      <c r="W19" s="4">
        <v>6.3042649187667634E-4</v>
      </c>
      <c r="X19" s="4">
        <v>8.5998249198140247E-4</v>
      </c>
      <c r="Y19" s="4">
        <v>5.1425694400826331E-4</v>
      </c>
      <c r="Z19" s="4">
        <v>8.7831064236985087E-4</v>
      </c>
      <c r="AA19" s="4">
        <v>1.0462426192149067E-3</v>
      </c>
      <c r="AB19" s="4">
        <v>-4.7389436767489597E-5</v>
      </c>
      <c r="AC19" s="4">
        <v>4.0227752986089623E-3</v>
      </c>
      <c r="AD19" s="4">
        <v>5.4315921589252324E-4</v>
      </c>
      <c r="AE19" s="4">
        <v>9.9907985714116116E-4</v>
      </c>
      <c r="AF19" s="4">
        <v>2.9178101254027679E-3</v>
      </c>
      <c r="AG19" s="4">
        <v>-1.1066840254648851E-4</v>
      </c>
      <c r="AH19" s="4">
        <v>1.1280752504962824E-3</v>
      </c>
      <c r="AI19" s="4">
        <v>7.0842384273361501E-4</v>
      </c>
      <c r="AJ19" s="4">
        <v>8.9505700150924736E-4</v>
      </c>
      <c r="AK19" s="4">
        <v>2.0991950980922998E-3</v>
      </c>
      <c r="AL19" s="4">
        <v>1.5448729292755468E-3</v>
      </c>
      <c r="AM19" s="4">
        <v>1.3168895235765854E-3</v>
      </c>
      <c r="AN19" s="4">
        <v>1.8759805423914284E-3</v>
      </c>
      <c r="AO19" s="4">
        <v>2.4796177005681212E-3</v>
      </c>
      <c r="AP19" s="4">
        <v>1.5219271411571493E-3</v>
      </c>
      <c r="AQ19" s="4">
        <v>1.1925493795883453E-3</v>
      </c>
      <c r="AR19" s="4">
        <v>1.3706118558208592E-3</v>
      </c>
      <c r="AS19" s="4">
        <v>6.364693914966737E-4</v>
      </c>
      <c r="AT19" s="4">
        <v>9.4100055009790245E-4</v>
      </c>
      <c r="AU19" s="4">
        <v>5.7475680745890209E-4</v>
      </c>
      <c r="AV19" s="4">
        <v>3.8481271103450405E-5</v>
      </c>
      <c r="AW19" s="4">
        <v>2.3474997632240901E-4</v>
      </c>
    </row>
    <row r="20" spans="1:49" x14ac:dyDescent="0.2">
      <c r="A20" s="4" t="s">
        <v>19</v>
      </c>
      <c r="B20" s="11">
        <v>-1.0591295518380271E-3</v>
      </c>
      <c r="C20" s="11"/>
      <c r="D20" s="11" t="s">
        <v>57</v>
      </c>
      <c r="E20" s="21">
        <v>5.1112864707201264E-2</v>
      </c>
      <c r="F20" s="10"/>
      <c r="G20" s="10"/>
      <c r="H20" s="10"/>
      <c r="I20" s="10"/>
      <c r="K20" s="4" t="s">
        <v>19</v>
      </c>
      <c r="L20" s="4">
        <v>7.0872535874430716E-4</v>
      </c>
      <c r="M20" s="4">
        <v>7.4270199121014902E-4</v>
      </c>
      <c r="N20" s="4">
        <v>5.4239568267462981E-4</v>
      </c>
      <c r="O20" s="4">
        <v>7.7508313397195482E-4</v>
      </c>
      <c r="P20" s="4">
        <v>2.5315421860555587E-4</v>
      </c>
      <c r="Q20" s="4">
        <v>6.6872123261394877E-4</v>
      </c>
      <c r="R20" s="4">
        <v>5.7518477067856259E-4</v>
      </c>
      <c r="S20" s="4">
        <v>7.3629149911737962E-4</v>
      </c>
      <c r="T20" s="4">
        <v>1.94291068164659E-3</v>
      </c>
      <c r="U20" s="4">
        <v>8.8177802016865001E-4</v>
      </c>
      <c r="V20" s="4">
        <v>1.1353177819489744E-3</v>
      </c>
      <c r="W20" s="4">
        <v>5.228976276380028E-4</v>
      </c>
      <c r="X20" s="4">
        <v>6.4742652084670181E-4</v>
      </c>
      <c r="Y20" s="4">
        <v>5.5928932678298937E-4</v>
      </c>
      <c r="Z20" s="4">
        <v>5.2933697628951574E-4</v>
      </c>
      <c r="AA20" s="4">
        <v>4.5491228967886724E-4</v>
      </c>
      <c r="AB20" s="4">
        <v>3.3122592230199206E-5</v>
      </c>
      <c r="AC20" s="4">
        <v>5.4315921589252324E-4</v>
      </c>
      <c r="AD20" s="4">
        <v>2.9158109009842417E-3</v>
      </c>
      <c r="AE20" s="4">
        <v>7.8878089275144091E-4</v>
      </c>
      <c r="AF20" s="4">
        <v>6.7673159486823895E-4</v>
      </c>
      <c r="AG20" s="4">
        <v>4.0713613925900656E-4</v>
      </c>
      <c r="AH20" s="4">
        <v>5.7061948630347445E-4</v>
      </c>
      <c r="AI20" s="4">
        <v>2.7668529821917108E-4</v>
      </c>
      <c r="AJ20" s="4">
        <v>8.8024334337199537E-5</v>
      </c>
      <c r="AK20" s="4">
        <v>1.3773548414714033E-3</v>
      </c>
      <c r="AL20" s="4">
        <v>3.9970828437541208E-4</v>
      </c>
      <c r="AM20" s="4">
        <v>4.9588951582589774E-4</v>
      </c>
      <c r="AN20" s="4">
        <v>9.7525804060347361E-4</v>
      </c>
      <c r="AO20" s="4">
        <v>1.0329360239643064E-3</v>
      </c>
      <c r="AP20" s="4">
        <v>6.0422896081159798E-4</v>
      </c>
      <c r="AQ20" s="4">
        <v>9.0087195255876998E-5</v>
      </c>
      <c r="AR20" s="4">
        <v>7.3087723951100185E-4</v>
      </c>
      <c r="AS20" s="4">
        <v>1.0184604619711418E-3</v>
      </c>
      <c r="AT20" s="4">
        <v>6.6751961586230873E-4</v>
      </c>
      <c r="AU20" s="4">
        <v>1.5566967901278976E-3</v>
      </c>
      <c r="AV20" s="4">
        <v>5.9865639646920505E-4</v>
      </c>
      <c r="AW20" s="4">
        <v>6.2679885525910716E-4</v>
      </c>
    </row>
    <row r="21" spans="1:49" x14ac:dyDescent="0.2">
      <c r="A21" s="4" t="s">
        <v>20</v>
      </c>
      <c r="B21" s="11">
        <v>2.1434293019807625E-3</v>
      </c>
      <c r="C21" s="11"/>
      <c r="D21" s="11" t="s">
        <v>58</v>
      </c>
      <c r="E21" s="21">
        <v>-4.8979468449230146E-3</v>
      </c>
      <c r="F21" s="10"/>
      <c r="G21" s="10"/>
      <c r="H21" s="10"/>
      <c r="I21" s="10"/>
      <c r="K21" s="4" t="s">
        <v>20</v>
      </c>
      <c r="L21" s="4">
        <v>1.2508234431237426E-3</v>
      </c>
      <c r="M21" s="4">
        <v>9.2305840996883745E-4</v>
      </c>
      <c r="N21" s="4">
        <v>2.7158318283904451E-4</v>
      </c>
      <c r="O21" s="4">
        <v>1.2152049619698073E-3</v>
      </c>
      <c r="P21" s="4">
        <v>1.2601166928696463E-3</v>
      </c>
      <c r="Q21" s="4">
        <v>8.2955647901060577E-4</v>
      </c>
      <c r="R21" s="4">
        <v>9.9566271431475993E-4</v>
      </c>
      <c r="S21" s="4">
        <v>8.530695121157164E-4</v>
      </c>
      <c r="T21" s="4">
        <v>1.9688804621151349E-3</v>
      </c>
      <c r="U21" s="4">
        <v>7.5256542009130339E-4</v>
      </c>
      <c r="V21" s="4">
        <v>1.6776002329977563E-3</v>
      </c>
      <c r="W21" s="4">
        <v>8.8044487247937171E-4</v>
      </c>
      <c r="X21" s="4">
        <v>1.2070648183626512E-3</v>
      </c>
      <c r="Y21" s="4">
        <v>6.6258969421727697E-4</v>
      </c>
      <c r="Z21" s="4">
        <v>9.35498592314673E-4</v>
      </c>
      <c r="AA21" s="4">
        <v>1.5747428522559748E-3</v>
      </c>
      <c r="AB21" s="4">
        <v>1.1917677395664246E-5</v>
      </c>
      <c r="AC21" s="4">
        <v>9.9907985714116116E-4</v>
      </c>
      <c r="AD21" s="4">
        <v>7.8878089275144091E-4</v>
      </c>
      <c r="AE21" s="4">
        <v>2.6648553353038921E-3</v>
      </c>
      <c r="AF21" s="4">
        <v>1.5873909770454872E-3</v>
      </c>
      <c r="AG21" s="4">
        <v>8.1627754298941419E-4</v>
      </c>
      <c r="AH21" s="4">
        <v>3.9429436353898565E-4</v>
      </c>
      <c r="AI21" s="4">
        <v>3.4810964747579367E-4</v>
      </c>
      <c r="AJ21" s="4">
        <v>7.6585864443979418E-4</v>
      </c>
      <c r="AK21" s="4">
        <v>1.2151301382457627E-3</v>
      </c>
      <c r="AL21" s="4">
        <v>1.2592415824642913E-3</v>
      </c>
      <c r="AM21" s="4">
        <v>1.1518485533606473E-3</v>
      </c>
      <c r="AN21" s="4">
        <v>1.9351536926909667E-3</v>
      </c>
      <c r="AO21" s="4">
        <v>1.6535638057976381E-3</v>
      </c>
      <c r="AP21" s="4">
        <v>1.1765610579556622E-3</v>
      </c>
      <c r="AQ21" s="4">
        <v>1.0416819189689728E-3</v>
      </c>
      <c r="AR21" s="4">
        <v>7.448427703423574E-4</v>
      </c>
      <c r="AS21" s="4">
        <v>1.2962008813415891E-3</v>
      </c>
      <c r="AT21" s="4">
        <v>8.8571414091632669E-4</v>
      </c>
      <c r="AU21" s="4">
        <v>2.4017146850845682E-3</v>
      </c>
      <c r="AV21" s="4">
        <v>5.367522065978863E-4</v>
      </c>
      <c r="AW21" s="4">
        <v>5.9167516817951594E-4</v>
      </c>
    </row>
    <row r="22" spans="1:49" x14ac:dyDescent="0.2">
      <c r="A22" s="4" t="s">
        <v>21</v>
      </c>
      <c r="B22" s="11">
        <v>5.0619505741533585E-3</v>
      </c>
      <c r="C22" s="11"/>
      <c r="D22" s="11" t="s">
        <v>59</v>
      </c>
      <c r="E22" s="21">
        <v>-1.8531772102595608E-3</v>
      </c>
      <c r="F22" s="10"/>
      <c r="G22" s="10"/>
      <c r="H22" s="10"/>
      <c r="I22" s="10"/>
      <c r="K22" s="4" t="s">
        <v>21</v>
      </c>
      <c r="L22" s="4">
        <v>1.9158606381626496E-3</v>
      </c>
      <c r="M22" s="4">
        <v>1.6060126870322071E-3</v>
      </c>
      <c r="N22" s="4">
        <v>1.3664462175328688E-3</v>
      </c>
      <c r="O22" s="4">
        <v>2.3031005182498057E-3</v>
      </c>
      <c r="P22" s="4">
        <v>1.653716675200468E-3</v>
      </c>
      <c r="Q22" s="4">
        <v>2.3399298828971449E-3</v>
      </c>
      <c r="R22" s="4">
        <v>2.062362215806733E-3</v>
      </c>
      <c r="S22" s="4">
        <v>9.2550343725893408E-4</v>
      </c>
      <c r="T22" s="4">
        <v>5.0037391274916189E-3</v>
      </c>
      <c r="U22" s="4">
        <v>6.5821284203839846E-4</v>
      </c>
      <c r="V22" s="4">
        <v>2.2037472995998656E-3</v>
      </c>
      <c r="W22" s="4">
        <v>1.054894807578341E-3</v>
      </c>
      <c r="X22" s="4">
        <v>1.4933272722466677E-3</v>
      </c>
      <c r="Y22" s="4">
        <v>1.0684984945140519E-3</v>
      </c>
      <c r="Z22" s="4">
        <v>1.8454354285231979E-3</v>
      </c>
      <c r="AA22" s="4">
        <v>1.9148330518389449E-3</v>
      </c>
      <c r="AB22" s="4">
        <v>5.4330743043755543E-5</v>
      </c>
      <c r="AC22" s="4">
        <v>2.9178101254027679E-3</v>
      </c>
      <c r="AD22" s="4">
        <v>6.7673159486823895E-4</v>
      </c>
      <c r="AE22" s="4">
        <v>1.5873909770454872E-3</v>
      </c>
      <c r="AF22" s="4">
        <v>9.1632530714956893E-3</v>
      </c>
      <c r="AG22" s="4">
        <v>1.1912674421127177E-3</v>
      </c>
      <c r="AH22" s="4">
        <v>1.4816354347648177E-3</v>
      </c>
      <c r="AI22" s="4">
        <v>9.7969894791721649E-4</v>
      </c>
      <c r="AJ22" s="4">
        <v>1.7726713275241783E-3</v>
      </c>
      <c r="AK22" s="4">
        <v>4.009853329870354E-3</v>
      </c>
      <c r="AL22" s="4">
        <v>2.4040840429802265E-3</v>
      </c>
      <c r="AM22" s="4">
        <v>1.9108720810806195E-3</v>
      </c>
      <c r="AN22" s="4">
        <v>3.3758673563187968E-3</v>
      </c>
      <c r="AO22" s="4">
        <v>3.9323597070456788E-3</v>
      </c>
      <c r="AP22" s="4">
        <v>1.5177403597067952E-3</v>
      </c>
      <c r="AQ22" s="4">
        <v>1.7525614259815297E-3</v>
      </c>
      <c r="AR22" s="4">
        <v>1.2037423415786864E-3</v>
      </c>
      <c r="AS22" s="4">
        <v>2.3333941738382428E-3</v>
      </c>
      <c r="AT22" s="4">
        <v>1.7013869794665908E-3</v>
      </c>
      <c r="AU22" s="4">
        <v>2.4032721230682706E-3</v>
      </c>
      <c r="AV22" s="4">
        <v>1.0316853317255841E-5</v>
      </c>
      <c r="AW22" s="4">
        <v>7.3570411165406382E-4</v>
      </c>
    </row>
    <row r="23" spans="1:49" x14ac:dyDescent="0.2">
      <c r="A23" s="4" t="s">
        <v>22</v>
      </c>
      <c r="B23" s="11">
        <v>9.4346830385849973E-3</v>
      </c>
      <c r="C23" s="11"/>
      <c r="D23" s="11" t="s">
        <v>60</v>
      </c>
      <c r="E23" s="21">
        <v>7.2603070231571254E-2</v>
      </c>
      <c r="F23" s="10"/>
      <c r="G23" s="10"/>
      <c r="H23" s="10"/>
      <c r="I23" s="10"/>
      <c r="K23" s="4" t="s">
        <v>22</v>
      </c>
      <c r="L23" s="4">
        <v>3.8273914150874271E-4</v>
      </c>
      <c r="M23" s="4">
        <v>9.78868118003962E-4</v>
      </c>
      <c r="N23" s="4">
        <v>4.0193284877103943E-4</v>
      </c>
      <c r="O23" s="4">
        <v>-1.4142591349707313E-4</v>
      </c>
      <c r="P23" s="4">
        <v>2.6732673444976784E-4</v>
      </c>
      <c r="Q23" s="4">
        <v>2.6008670027617708E-4</v>
      </c>
      <c r="R23" s="4">
        <v>2.4188310138425229E-5</v>
      </c>
      <c r="S23" s="4">
        <v>3.9519287402569868E-5</v>
      </c>
      <c r="T23" s="4">
        <v>4.839067353807534E-4</v>
      </c>
      <c r="U23" s="4">
        <v>-5.3752907459196002E-4</v>
      </c>
      <c r="V23" s="4">
        <v>2.1803049437984882E-4</v>
      </c>
      <c r="W23" s="4">
        <v>2.7052957328275421E-4</v>
      </c>
      <c r="X23" s="4">
        <v>5.3233825792687293E-4</v>
      </c>
      <c r="Y23" s="4">
        <v>-3.7479780863493506E-4</v>
      </c>
      <c r="Z23" s="4">
        <v>4.9661937368500526E-4</v>
      </c>
      <c r="AA23" s="4">
        <v>4.7637236048256499E-4</v>
      </c>
      <c r="AB23" s="4">
        <v>-4.3160491265247944E-5</v>
      </c>
      <c r="AC23" s="4">
        <v>-1.1066840254648851E-4</v>
      </c>
      <c r="AD23" s="4">
        <v>4.0713613925900656E-4</v>
      </c>
      <c r="AE23" s="4">
        <v>8.1627754298941419E-4</v>
      </c>
      <c r="AF23" s="4">
        <v>1.1912674421127177E-3</v>
      </c>
      <c r="AG23" s="4">
        <v>6.0790297497524872E-3</v>
      </c>
      <c r="AH23" s="4">
        <v>1.6260519648475394E-4</v>
      </c>
      <c r="AI23" s="4">
        <v>3.4971827981588666E-4</v>
      </c>
      <c r="AJ23" s="4">
        <v>1.1797117219659443E-4</v>
      </c>
      <c r="AK23" s="4">
        <v>5.0650308589156593E-5</v>
      </c>
      <c r="AL23" s="4">
        <v>4.9940616928670746E-4</v>
      </c>
      <c r="AM23" s="4">
        <v>5.6689206664743436E-4</v>
      </c>
      <c r="AN23" s="4">
        <v>7.9010619757573946E-4</v>
      </c>
      <c r="AO23" s="4">
        <v>-5.5669589849098914E-4</v>
      </c>
      <c r="AP23" s="4">
        <v>1.0028555355232989E-3</v>
      </c>
      <c r="AQ23" s="4">
        <v>6.6782753882015816E-4</v>
      </c>
      <c r="AR23" s="4">
        <v>-1.1092991319316435E-4</v>
      </c>
      <c r="AS23" s="4">
        <v>1.1070172721231984E-3</v>
      </c>
      <c r="AT23" s="4">
        <v>1.5431090026278558E-3</v>
      </c>
      <c r="AU23" s="4">
        <v>2.6665372576599312E-3</v>
      </c>
      <c r="AV23" s="4">
        <v>-2.3262833844010637E-4</v>
      </c>
      <c r="AW23" s="4">
        <v>2.9927182618105899E-4</v>
      </c>
    </row>
    <row r="24" spans="1:49" x14ac:dyDescent="0.2">
      <c r="A24" s="4" t="s">
        <v>23</v>
      </c>
      <c r="B24" s="11">
        <v>5.0647653705432304E-3</v>
      </c>
      <c r="C24" s="11"/>
      <c r="D24" s="11" t="s">
        <v>61</v>
      </c>
      <c r="E24" s="21">
        <v>3.0521501597600726E-4</v>
      </c>
      <c r="F24" s="10"/>
      <c r="G24" s="10"/>
      <c r="H24" s="10"/>
      <c r="I24" s="10"/>
      <c r="K24" s="4" t="s">
        <v>23</v>
      </c>
      <c r="L24" s="4">
        <v>7.0521223810678926E-4</v>
      </c>
      <c r="M24" s="4">
        <v>3.5240940196735174E-4</v>
      </c>
      <c r="N24" s="4">
        <v>1.223396471842088E-3</v>
      </c>
      <c r="O24" s="4">
        <v>7.3907644059818367E-4</v>
      </c>
      <c r="P24" s="4">
        <v>6.5288443493169142E-4</v>
      </c>
      <c r="Q24" s="4">
        <v>9.3310540237569899E-4</v>
      </c>
      <c r="R24" s="4">
        <v>5.7372386667412184E-4</v>
      </c>
      <c r="S24" s="4">
        <v>7.5349846691364036E-4</v>
      </c>
      <c r="T24" s="4">
        <v>6.755704713316212E-4</v>
      </c>
      <c r="U24" s="4">
        <v>5.8187074411575747E-4</v>
      </c>
      <c r="V24" s="4">
        <v>8.5371646083451933E-4</v>
      </c>
      <c r="W24" s="4">
        <v>4.7813117630336326E-4</v>
      </c>
      <c r="X24" s="4">
        <v>7.4110833477146487E-4</v>
      </c>
      <c r="Y24" s="4">
        <v>4.359401134364646E-4</v>
      </c>
      <c r="Z24" s="4">
        <v>4.6251655509025089E-4</v>
      </c>
      <c r="AA24" s="4">
        <v>8.5078204622930024E-4</v>
      </c>
      <c r="AB24" s="4">
        <v>-4.2159354699349157E-5</v>
      </c>
      <c r="AC24" s="4">
        <v>1.1280752504962824E-3</v>
      </c>
      <c r="AD24" s="4">
        <v>5.7061948630347445E-4</v>
      </c>
      <c r="AE24" s="4">
        <v>3.9429436353898565E-4</v>
      </c>
      <c r="AF24" s="4">
        <v>1.4816354347648177E-3</v>
      </c>
      <c r="AG24" s="4">
        <v>1.6260519648475394E-4</v>
      </c>
      <c r="AH24" s="4">
        <v>1.5905521493324939E-3</v>
      </c>
      <c r="AI24" s="4">
        <v>2.5073807300123491E-4</v>
      </c>
      <c r="AJ24" s="4">
        <v>4.146456923883977E-4</v>
      </c>
      <c r="AK24" s="4">
        <v>1.5788572174945765E-3</v>
      </c>
      <c r="AL24" s="4">
        <v>5.4946524216813902E-4</v>
      </c>
      <c r="AM24" s="4">
        <v>7.2884980347735653E-4</v>
      </c>
      <c r="AN24" s="4">
        <v>7.3443758955268076E-4</v>
      </c>
      <c r="AO24" s="4">
        <v>1.0758071335215667E-3</v>
      </c>
      <c r="AP24" s="4">
        <v>8.2985417726700011E-4</v>
      </c>
      <c r="AQ24" s="4">
        <v>5.9988925733333838E-4</v>
      </c>
      <c r="AR24" s="4">
        <v>6.896603200897038E-4</v>
      </c>
      <c r="AS24" s="4">
        <v>1.1621852471320794E-3</v>
      </c>
      <c r="AT24" s="4">
        <v>1.2327695577499277E-3</v>
      </c>
      <c r="AU24" s="4">
        <v>5.525476870596941E-4</v>
      </c>
      <c r="AV24" s="4">
        <v>5.0623337835704484E-4</v>
      </c>
      <c r="AW24" s="4">
        <v>9.6441681289511976E-4</v>
      </c>
    </row>
    <row r="25" spans="1:49" x14ac:dyDescent="0.2">
      <c r="A25" s="4" t="s">
        <v>24</v>
      </c>
      <c r="B25" s="11">
        <v>3.2634425570422449E-3</v>
      </c>
      <c r="C25" s="11"/>
      <c r="D25" s="11" t="s">
        <v>62</v>
      </c>
      <c r="E25" s="21">
        <v>0.15464797996470211</v>
      </c>
      <c r="F25" s="10"/>
      <c r="G25" s="10"/>
      <c r="H25" s="10"/>
      <c r="I25" s="10"/>
      <c r="K25" s="4" t="s">
        <v>24</v>
      </c>
      <c r="L25" s="4">
        <v>8.5693440895692719E-4</v>
      </c>
      <c r="M25" s="4">
        <v>1.8710032903597443E-4</v>
      </c>
      <c r="N25" s="4">
        <v>-1.490349538030387E-4</v>
      </c>
      <c r="O25" s="4">
        <v>1.464019067011587E-3</v>
      </c>
      <c r="P25" s="4">
        <v>7.0555762092559295E-4</v>
      </c>
      <c r="Q25" s="4">
        <v>1.004373451459901E-3</v>
      </c>
      <c r="R25" s="4">
        <v>1.188609611651221E-3</v>
      </c>
      <c r="S25" s="4">
        <v>7.7559652779128998E-4</v>
      </c>
      <c r="T25" s="4">
        <v>2.0266734240748374E-3</v>
      </c>
      <c r="U25" s="4">
        <v>2.3583316509953223E-4</v>
      </c>
      <c r="V25" s="4">
        <v>1.0388122415735763E-3</v>
      </c>
      <c r="W25" s="4">
        <v>5.5290565964855206E-4</v>
      </c>
      <c r="X25" s="4">
        <v>7.9154686510186098E-4</v>
      </c>
      <c r="Y25" s="4">
        <v>4.4099682132927464E-4</v>
      </c>
      <c r="Z25" s="4">
        <v>3.7893619517674826E-4</v>
      </c>
      <c r="AA25" s="4">
        <v>5.5044363049252165E-4</v>
      </c>
      <c r="AB25" s="4">
        <v>-1.0658656522340887E-4</v>
      </c>
      <c r="AC25" s="4">
        <v>7.0842384273361501E-4</v>
      </c>
      <c r="AD25" s="4">
        <v>2.7668529821917108E-4</v>
      </c>
      <c r="AE25" s="4">
        <v>3.4810964747579367E-4</v>
      </c>
      <c r="AF25" s="4">
        <v>9.7969894791721649E-4</v>
      </c>
      <c r="AG25" s="4">
        <v>3.4971827981588666E-4</v>
      </c>
      <c r="AH25" s="4">
        <v>2.5073807300123491E-4</v>
      </c>
      <c r="AI25" s="4">
        <v>3.0918885216954131E-3</v>
      </c>
      <c r="AJ25" s="4">
        <v>1.2798520041347333E-3</v>
      </c>
      <c r="AK25" s="4">
        <v>2.1565077013300064E-3</v>
      </c>
      <c r="AL25" s="4">
        <v>5.3210809155709437E-4</v>
      </c>
      <c r="AM25" s="4">
        <v>7.1680044772427516E-4</v>
      </c>
      <c r="AN25" s="4">
        <v>1.4833461094838393E-3</v>
      </c>
      <c r="AO25" s="4">
        <v>2.492119706198987E-3</v>
      </c>
      <c r="AP25" s="4">
        <v>4.7797084038217252E-4</v>
      </c>
      <c r="AQ25" s="4">
        <v>6.0080866521681001E-4</v>
      </c>
      <c r="AR25" s="4">
        <v>1.3095081646901897E-3</v>
      </c>
      <c r="AS25" s="4">
        <v>1.0987415179878042E-3</v>
      </c>
      <c r="AT25" s="4">
        <v>5.4387105577581606E-4</v>
      </c>
      <c r="AU25" s="4">
        <v>2.0851034333423312E-3</v>
      </c>
      <c r="AV25" s="4">
        <v>4.0648273483029328E-5</v>
      </c>
      <c r="AW25" s="4">
        <v>-5.0106794504209222E-4</v>
      </c>
    </row>
    <row r="26" spans="1:49" x14ac:dyDescent="0.2">
      <c r="A26" s="4" t="s">
        <v>25</v>
      </c>
      <c r="B26" s="11">
        <v>-1.5826744692104984E-3</v>
      </c>
      <c r="C26" s="11"/>
      <c r="D26" s="11" t="s">
        <v>63</v>
      </c>
      <c r="E26" s="21">
        <v>1.4983864873250612E-2</v>
      </c>
      <c r="F26" s="10"/>
      <c r="G26" s="10"/>
      <c r="H26" s="10"/>
      <c r="I26" s="10"/>
      <c r="K26" s="4" t="s">
        <v>25</v>
      </c>
      <c r="L26" s="4">
        <v>1.3663882752586013E-3</v>
      </c>
      <c r="M26" s="4">
        <v>7.796052909933832E-4</v>
      </c>
      <c r="N26" s="4">
        <v>3.4722659028494566E-4</v>
      </c>
      <c r="O26" s="4">
        <v>1.4020143170733542E-3</v>
      </c>
      <c r="P26" s="4">
        <v>1.2234624671556369E-3</v>
      </c>
      <c r="Q26" s="4">
        <v>1.9491292170137318E-3</v>
      </c>
      <c r="R26" s="4">
        <v>1.7242666607379337E-3</v>
      </c>
      <c r="S26" s="4">
        <v>1.3325225946192679E-3</v>
      </c>
      <c r="T26" s="4">
        <v>3.382250810170523E-3</v>
      </c>
      <c r="U26" s="4">
        <v>3.1234595807917405E-4</v>
      </c>
      <c r="V26" s="4">
        <v>1.1419939882850844E-3</v>
      </c>
      <c r="W26" s="4">
        <v>1.1187397640129227E-3</v>
      </c>
      <c r="X26" s="4">
        <v>1.1217427254556227E-3</v>
      </c>
      <c r="Y26" s="4">
        <v>5.6185769963939516E-4</v>
      </c>
      <c r="Z26" s="4">
        <v>8.5768727986391101E-4</v>
      </c>
      <c r="AA26" s="4">
        <v>1.3545972890949671E-3</v>
      </c>
      <c r="AB26" s="4">
        <v>-2.2825803225572557E-5</v>
      </c>
      <c r="AC26" s="4">
        <v>8.9505700150924736E-4</v>
      </c>
      <c r="AD26" s="4">
        <v>8.8024334337199537E-5</v>
      </c>
      <c r="AE26" s="4">
        <v>7.6585864443979418E-4</v>
      </c>
      <c r="AF26" s="4">
        <v>1.7726713275241783E-3</v>
      </c>
      <c r="AG26" s="4">
        <v>1.1797117219659443E-4</v>
      </c>
      <c r="AH26" s="4">
        <v>4.146456923883977E-4</v>
      </c>
      <c r="AI26" s="4">
        <v>1.2798520041347333E-3</v>
      </c>
      <c r="AJ26" s="4">
        <v>3.8930405326656906E-3</v>
      </c>
      <c r="AK26" s="4">
        <v>3.1659154837029714E-3</v>
      </c>
      <c r="AL26" s="4">
        <v>1.1595541167865682E-3</v>
      </c>
      <c r="AM26" s="4">
        <v>1.2665731892730155E-3</v>
      </c>
      <c r="AN26" s="4">
        <v>1.6032308595454552E-3</v>
      </c>
      <c r="AO26" s="4">
        <v>2.5972810403923539E-3</v>
      </c>
      <c r="AP26" s="4">
        <v>1.1807961559574468E-3</v>
      </c>
      <c r="AQ26" s="4">
        <v>1.1991224434165634E-3</v>
      </c>
      <c r="AR26" s="4">
        <v>1.3477153211821826E-3</v>
      </c>
      <c r="AS26" s="4">
        <v>1.5525702083385596E-3</v>
      </c>
      <c r="AT26" s="4">
        <v>8.4841320798127642E-4</v>
      </c>
      <c r="AU26" s="4">
        <v>2.9023508032083763E-3</v>
      </c>
      <c r="AV26" s="4">
        <v>5.3349453976164589E-4</v>
      </c>
      <c r="AW26" s="4">
        <v>3.9223330169797176E-5</v>
      </c>
    </row>
    <row r="27" spans="1:49" x14ac:dyDescent="0.2">
      <c r="A27" s="4" t="s">
        <v>26</v>
      </c>
      <c r="B27" s="11">
        <v>-7.2653345601082367E-3</v>
      </c>
      <c r="C27" s="11"/>
      <c r="D27" s="11" t="s">
        <v>64</v>
      </c>
      <c r="E27" s="21">
        <v>-9.2158633876085527E-2</v>
      </c>
      <c r="F27" s="10"/>
      <c r="G27" s="10"/>
      <c r="H27" s="10"/>
      <c r="I27" s="10"/>
      <c r="K27" s="4" t="s">
        <v>26</v>
      </c>
      <c r="L27" s="4">
        <v>2.6559469785618064E-3</v>
      </c>
      <c r="M27" s="4">
        <v>1.4594041455693264E-3</v>
      </c>
      <c r="N27" s="4">
        <v>9.5810352360855416E-4</v>
      </c>
      <c r="O27" s="4">
        <v>2.5616893008421578E-3</v>
      </c>
      <c r="P27" s="4">
        <v>2.5614893905084998E-3</v>
      </c>
      <c r="Q27" s="4">
        <v>2.6024007046148148E-3</v>
      </c>
      <c r="R27" s="4">
        <v>2.6407248046012048E-3</v>
      </c>
      <c r="S27" s="4">
        <v>2.1240263795870126E-3</v>
      </c>
      <c r="T27" s="4">
        <v>5.6778006327064708E-3</v>
      </c>
      <c r="U27" s="4">
        <v>1.0304521489470449E-3</v>
      </c>
      <c r="V27" s="4">
        <v>2.7653783674028128E-3</v>
      </c>
      <c r="W27" s="4">
        <v>1.3240317894277326E-3</v>
      </c>
      <c r="X27" s="4">
        <v>1.9221432851095151E-3</v>
      </c>
      <c r="Y27" s="4">
        <v>1.1610329192549844E-3</v>
      </c>
      <c r="Z27" s="4">
        <v>1.4079357696014393E-3</v>
      </c>
      <c r="AA27" s="4">
        <v>2.5689168717573383E-3</v>
      </c>
      <c r="AB27" s="4">
        <v>-3.7069117980344556E-5</v>
      </c>
      <c r="AC27" s="4">
        <v>2.0991950980922998E-3</v>
      </c>
      <c r="AD27" s="4">
        <v>1.3773548414714033E-3</v>
      </c>
      <c r="AE27" s="4">
        <v>1.2151301382457627E-3</v>
      </c>
      <c r="AF27" s="4">
        <v>4.009853329870354E-3</v>
      </c>
      <c r="AG27" s="4">
        <v>5.0650308589156593E-5</v>
      </c>
      <c r="AH27" s="4">
        <v>1.5788572174945765E-3</v>
      </c>
      <c r="AI27" s="4">
        <v>2.1565077013300064E-3</v>
      </c>
      <c r="AJ27" s="4">
        <v>3.1659154837029714E-3</v>
      </c>
      <c r="AK27" s="4">
        <v>8.976440002237419E-3</v>
      </c>
      <c r="AL27" s="4">
        <v>1.9620575954989658E-3</v>
      </c>
      <c r="AM27" s="4">
        <v>2.0266839131866366E-3</v>
      </c>
      <c r="AN27" s="4">
        <v>3.7827361201907572E-3</v>
      </c>
      <c r="AO27" s="4">
        <v>6.1025065997316243E-3</v>
      </c>
      <c r="AP27" s="4">
        <v>2.233134374162274E-3</v>
      </c>
      <c r="AQ27" s="4">
        <v>1.5792422461624535E-3</v>
      </c>
      <c r="AR27" s="4">
        <v>2.572164421315836E-3</v>
      </c>
      <c r="AS27" s="4">
        <v>2.6410403113961553E-3</v>
      </c>
      <c r="AT27" s="4">
        <v>2.8005691070480069E-3</v>
      </c>
      <c r="AU27" s="4">
        <v>3.7488461433610744E-3</v>
      </c>
      <c r="AV27" s="4">
        <v>9.8777621665646414E-4</v>
      </c>
      <c r="AW27" s="4">
        <v>1.2156885441764042E-3</v>
      </c>
    </row>
    <row r="28" spans="1:49" x14ac:dyDescent="0.2">
      <c r="A28" s="4" t="s">
        <v>27</v>
      </c>
      <c r="B28" s="11">
        <v>6.8268572636191165E-3</v>
      </c>
      <c r="C28" s="11"/>
      <c r="D28" s="11" t="s">
        <v>65</v>
      </c>
      <c r="E28" s="21">
        <v>5.4546375768834754E-2</v>
      </c>
      <c r="F28" s="10"/>
      <c r="G28" s="10"/>
      <c r="H28" s="10"/>
      <c r="I28" s="10"/>
      <c r="K28" s="4" t="s">
        <v>27</v>
      </c>
      <c r="L28" s="4">
        <v>1.2198271416191434E-3</v>
      </c>
      <c r="M28" s="4">
        <v>8.1847482262835923E-4</v>
      </c>
      <c r="N28" s="4">
        <v>4.7697041879693188E-4</v>
      </c>
      <c r="O28" s="4">
        <v>1.0265945227797141E-3</v>
      </c>
      <c r="P28" s="4">
        <v>1.2637440673001893E-3</v>
      </c>
      <c r="Q28" s="4">
        <v>1.6476786278742715E-3</v>
      </c>
      <c r="R28" s="4">
        <v>1.5266171634019398E-3</v>
      </c>
      <c r="S28" s="4">
        <v>7.0409758039617913E-4</v>
      </c>
      <c r="T28" s="4">
        <v>2.959575140395162E-3</v>
      </c>
      <c r="U28" s="4">
        <v>7.006063237557492E-4</v>
      </c>
      <c r="V28" s="4">
        <v>1.2457085453369513E-3</v>
      </c>
      <c r="W28" s="4">
        <v>8.0440911960194073E-4</v>
      </c>
      <c r="X28" s="4">
        <v>1.251500085520374E-3</v>
      </c>
      <c r="Y28" s="4">
        <v>7.4404757423460275E-4</v>
      </c>
      <c r="Z28" s="4">
        <v>9.1647233242116155E-4</v>
      </c>
      <c r="AA28" s="4">
        <v>1.0745713241698538E-3</v>
      </c>
      <c r="AB28" s="4">
        <v>-3.4789691869987369E-5</v>
      </c>
      <c r="AC28" s="4">
        <v>1.5448729292755468E-3</v>
      </c>
      <c r="AD28" s="4">
        <v>3.9970828437541208E-4</v>
      </c>
      <c r="AE28" s="4">
        <v>1.2592415824642913E-3</v>
      </c>
      <c r="AF28" s="4">
        <v>2.4040840429802265E-3</v>
      </c>
      <c r="AG28" s="4">
        <v>4.9940616928670746E-4</v>
      </c>
      <c r="AH28" s="4">
        <v>5.4946524216813902E-4</v>
      </c>
      <c r="AI28" s="4">
        <v>5.3210809155709437E-4</v>
      </c>
      <c r="AJ28" s="4">
        <v>1.1595541167865682E-3</v>
      </c>
      <c r="AK28" s="4">
        <v>1.9620575954989658E-3</v>
      </c>
      <c r="AL28" s="4">
        <v>2.6259743699183916E-3</v>
      </c>
      <c r="AM28" s="4">
        <v>1.4661668432188661E-3</v>
      </c>
      <c r="AN28" s="4">
        <v>1.9179073166493588E-3</v>
      </c>
      <c r="AO28" s="4">
        <v>2.45411046550782E-3</v>
      </c>
      <c r="AP28" s="4">
        <v>1.5808316960255831E-3</v>
      </c>
      <c r="AQ28" s="4">
        <v>1.2685697262002909E-3</v>
      </c>
      <c r="AR28" s="4">
        <v>1.1823000623249948E-3</v>
      </c>
      <c r="AS28" s="4">
        <v>1.2495334223485057E-3</v>
      </c>
      <c r="AT28" s="4">
        <v>1.4456416489679865E-3</v>
      </c>
      <c r="AU28" s="4">
        <v>2.349506241887627E-3</v>
      </c>
      <c r="AV28" s="4">
        <v>4.7989632597514418E-4</v>
      </c>
      <c r="AW28" s="4">
        <v>6.0489880796923967E-4</v>
      </c>
    </row>
    <row r="29" spans="1:49" x14ac:dyDescent="0.2">
      <c r="A29" s="4" t="s">
        <v>28</v>
      </c>
      <c r="B29" s="11">
        <v>1.1938715312784706E-3</v>
      </c>
      <c r="C29" s="11"/>
      <c r="D29" s="11" t="s">
        <v>66</v>
      </c>
      <c r="E29" s="21">
        <v>1.1250531072912462E-2</v>
      </c>
      <c r="F29" s="10"/>
      <c r="G29" s="10"/>
      <c r="H29" s="10"/>
      <c r="I29" s="10"/>
      <c r="K29" s="4" t="s">
        <v>28</v>
      </c>
      <c r="L29" s="4">
        <v>1.4090979104920301E-3</v>
      </c>
      <c r="M29" s="4">
        <v>4.7101458360871237E-4</v>
      </c>
      <c r="N29" s="4">
        <v>5.0101145732283053E-4</v>
      </c>
      <c r="O29" s="4">
        <v>1.6031548380147419E-3</v>
      </c>
      <c r="P29" s="4">
        <v>1.8149619086169112E-3</v>
      </c>
      <c r="Q29" s="4">
        <v>1.4682026173358294E-3</v>
      </c>
      <c r="R29" s="4">
        <v>1.6845414909800475E-3</v>
      </c>
      <c r="S29" s="4">
        <v>6.5140723076222119E-4</v>
      </c>
      <c r="T29" s="4">
        <v>2.6697882099886014E-3</v>
      </c>
      <c r="U29" s="4">
        <v>5.7092517437824764E-4</v>
      </c>
      <c r="V29" s="4">
        <v>1.3059757554980944E-3</v>
      </c>
      <c r="W29" s="4">
        <v>1.161569849877545E-3</v>
      </c>
      <c r="X29" s="4">
        <v>1.8152030149412139E-3</v>
      </c>
      <c r="Y29" s="4">
        <v>4.1247539892993903E-4</v>
      </c>
      <c r="Z29" s="4">
        <v>9.8276475352217446E-4</v>
      </c>
      <c r="AA29" s="4">
        <v>1.8807915801701571E-3</v>
      </c>
      <c r="AB29" s="4">
        <v>-1.0221179084251241E-4</v>
      </c>
      <c r="AC29" s="4">
        <v>1.3168895235765854E-3</v>
      </c>
      <c r="AD29" s="4">
        <v>4.9588951582589774E-4</v>
      </c>
      <c r="AE29" s="4">
        <v>1.1518485533606473E-3</v>
      </c>
      <c r="AF29" s="4">
        <v>1.9108720810806195E-3</v>
      </c>
      <c r="AG29" s="4">
        <v>5.6689206664743436E-4</v>
      </c>
      <c r="AH29" s="4">
        <v>7.2884980347735653E-4</v>
      </c>
      <c r="AI29" s="4">
        <v>7.1680044772427516E-4</v>
      </c>
      <c r="AJ29" s="4">
        <v>1.2665731892730155E-3</v>
      </c>
      <c r="AK29" s="4">
        <v>2.0266839131866366E-3</v>
      </c>
      <c r="AL29" s="4">
        <v>1.4661668432188661E-3</v>
      </c>
      <c r="AM29" s="4">
        <v>3.303623429907184E-3</v>
      </c>
      <c r="AN29" s="4">
        <v>1.9046775745243127E-3</v>
      </c>
      <c r="AO29" s="4">
        <v>1.6212898165140919E-3</v>
      </c>
      <c r="AP29" s="4">
        <v>1.2665622210828978E-3</v>
      </c>
      <c r="AQ29" s="4">
        <v>1.5439386713515541E-3</v>
      </c>
      <c r="AR29" s="4">
        <v>8.142911971768125E-4</v>
      </c>
      <c r="AS29" s="4">
        <v>1.1276826831122418E-3</v>
      </c>
      <c r="AT29" s="4">
        <v>1.3218875266409408E-3</v>
      </c>
      <c r="AU29" s="4">
        <v>4.4414983605463726E-3</v>
      </c>
      <c r="AV29" s="4">
        <v>1.0778900505767886E-3</v>
      </c>
      <c r="AW29" s="4">
        <v>5.1949417926195295E-4</v>
      </c>
    </row>
    <row r="30" spans="1:49" x14ac:dyDescent="0.2">
      <c r="A30" s="4" t="s">
        <v>29</v>
      </c>
      <c r="B30" s="11">
        <v>-2.0473825531048175E-3</v>
      </c>
      <c r="C30" s="11"/>
      <c r="D30" s="11" t="s">
        <v>67</v>
      </c>
      <c r="E30" s="21">
        <v>-3.8552102163120824E-3</v>
      </c>
      <c r="F30" s="10"/>
      <c r="G30" s="10"/>
      <c r="H30" s="10"/>
      <c r="I30" s="10"/>
      <c r="K30" s="4" t="s">
        <v>29</v>
      </c>
      <c r="L30" s="4">
        <v>2.1082500121561462E-3</v>
      </c>
      <c r="M30" s="4">
        <v>7.4173427861004028E-4</v>
      </c>
      <c r="N30" s="4">
        <v>3.565695455982925E-4</v>
      </c>
      <c r="O30" s="4">
        <v>2.141829086257375E-3</v>
      </c>
      <c r="P30" s="4">
        <v>2.2511422399923054E-3</v>
      </c>
      <c r="Q30" s="4">
        <v>1.7416892837276172E-3</v>
      </c>
      <c r="R30" s="4">
        <v>2.0055892118219691E-3</v>
      </c>
      <c r="S30" s="4">
        <v>1.9261707486398682E-3</v>
      </c>
      <c r="T30" s="4">
        <v>6.5609069192691383E-3</v>
      </c>
      <c r="U30" s="4">
        <v>1.0064562481576923E-3</v>
      </c>
      <c r="V30" s="4">
        <v>2.345930154568705E-3</v>
      </c>
      <c r="W30" s="4">
        <v>1.5038942196556049E-3</v>
      </c>
      <c r="X30" s="4">
        <v>1.7384772785786324E-3</v>
      </c>
      <c r="Y30" s="4">
        <v>6.142752338613455E-4</v>
      </c>
      <c r="Z30" s="4">
        <v>1.7576922283037844E-3</v>
      </c>
      <c r="AA30" s="4">
        <v>2.2946237774159749E-3</v>
      </c>
      <c r="AB30" s="4">
        <v>-7.4157836343498242E-5</v>
      </c>
      <c r="AC30" s="4">
        <v>1.8759805423914284E-3</v>
      </c>
      <c r="AD30" s="4">
        <v>9.7525804060347361E-4</v>
      </c>
      <c r="AE30" s="4">
        <v>1.9351536926909667E-3</v>
      </c>
      <c r="AF30" s="4">
        <v>3.3758673563187968E-3</v>
      </c>
      <c r="AG30" s="4">
        <v>7.9010619757573946E-4</v>
      </c>
      <c r="AH30" s="4">
        <v>7.3443758955268076E-4</v>
      </c>
      <c r="AI30" s="4">
        <v>1.4833461094838393E-3</v>
      </c>
      <c r="AJ30" s="4">
        <v>1.6032308595454552E-3</v>
      </c>
      <c r="AK30" s="4">
        <v>3.7827361201907572E-3</v>
      </c>
      <c r="AL30" s="4">
        <v>1.9179073166493588E-3</v>
      </c>
      <c r="AM30" s="4">
        <v>1.9046775745243127E-3</v>
      </c>
      <c r="AN30" s="4">
        <v>7.0203631076886869E-3</v>
      </c>
      <c r="AO30" s="4">
        <v>5.192280410016039E-3</v>
      </c>
      <c r="AP30" s="4">
        <v>2.0953773493565761E-3</v>
      </c>
      <c r="AQ30" s="4">
        <v>2.1190276390890975E-3</v>
      </c>
      <c r="AR30" s="4">
        <v>1.9055653906234864E-3</v>
      </c>
      <c r="AS30" s="4">
        <v>1.9987081421871853E-3</v>
      </c>
      <c r="AT30" s="4">
        <v>1.2338195820288801E-3</v>
      </c>
      <c r="AU30" s="4">
        <v>3.9821460776965009E-3</v>
      </c>
      <c r="AV30" s="4">
        <v>6.6445573299098539E-4</v>
      </c>
      <c r="AW30" s="4">
        <v>1.2512429124293598E-3</v>
      </c>
    </row>
    <row r="31" spans="1:49" x14ac:dyDescent="0.2">
      <c r="A31" s="4" t="s">
        <v>30</v>
      </c>
      <c r="B31" s="11">
        <v>-9.9436693549140448E-3</v>
      </c>
      <c r="C31" s="11"/>
      <c r="D31" s="11" t="s">
        <v>68</v>
      </c>
      <c r="E31" s="21">
        <v>-5.9729115768940001E-2</v>
      </c>
      <c r="F31" s="10"/>
      <c r="G31" s="10"/>
      <c r="H31" s="10"/>
      <c r="I31" s="10"/>
      <c r="K31" s="4" t="s">
        <v>30</v>
      </c>
      <c r="L31" s="4">
        <v>2.560407305420028E-3</v>
      </c>
      <c r="M31" s="4">
        <v>9.4558520253475609E-4</v>
      </c>
      <c r="N31" s="4">
        <v>9.3729967833752878E-4</v>
      </c>
      <c r="O31" s="4">
        <v>1.9752062751670738E-3</v>
      </c>
      <c r="P31" s="4">
        <v>2.9208353744402606E-3</v>
      </c>
      <c r="Q31" s="4">
        <v>2.8846603599304412E-3</v>
      </c>
      <c r="R31" s="4">
        <v>2.3971923374709607E-3</v>
      </c>
      <c r="S31" s="4">
        <v>2.1920812699562512E-3</v>
      </c>
      <c r="T31" s="4">
        <v>5.8856466444667929E-3</v>
      </c>
      <c r="U31" s="4">
        <v>1.0627362899438733E-3</v>
      </c>
      <c r="V31" s="4">
        <v>2.9668941401182073E-3</v>
      </c>
      <c r="W31" s="4">
        <v>9.9246843416525218E-4</v>
      </c>
      <c r="X31" s="4">
        <v>2.5300613468935162E-3</v>
      </c>
      <c r="Y31" s="4">
        <v>1.7990992137333621E-3</v>
      </c>
      <c r="Z31" s="4">
        <v>1.6695897439816365E-3</v>
      </c>
      <c r="AA31" s="4">
        <v>2.5528649849702939E-3</v>
      </c>
      <c r="AB31" s="4">
        <v>-9.7626282836940314E-5</v>
      </c>
      <c r="AC31" s="4">
        <v>2.4796177005681212E-3</v>
      </c>
      <c r="AD31" s="4">
        <v>1.0329360239643064E-3</v>
      </c>
      <c r="AE31" s="4">
        <v>1.6535638057976381E-3</v>
      </c>
      <c r="AF31" s="4">
        <v>3.9323597070456788E-3</v>
      </c>
      <c r="AG31" s="4">
        <v>-5.5669589849098914E-4</v>
      </c>
      <c r="AH31" s="4">
        <v>1.0758071335215667E-3</v>
      </c>
      <c r="AI31" s="4">
        <v>2.492119706198987E-3</v>
      </c>
      <c r="AJ31" s="4">
        <v>2.5972810403923539E-3</v>
      </c>
      <c r="AK31" s="4">
        <v>6.1025065997316243E-3</v>
      </c>
      <c r="AL31" s="4">
        <v>2.45411046550782E-3</v>
      </c>
      <c r="AM31" s="4">
        <v>1.6212898165140919E-3</v>
      </c>
      <c r="AN31" s="4">
        <v>5.192280410016039E-3</v>
      </c>
      <c r="AO31" s="4">
        <v>9.7057893679480742E-3</v>
      </c>
      <c r="AP31" s="4">
        <v>2.3613489338858615E-3</v>
      </c>
      <c r="AQ31" s="4">
        <v>1.8327047999369438E-3</v>
      </c>
      <c r="AR31" s="4">
        <v>3.1378036211847128E-3</v>
      </c>
      <c r="AS31" s="4">
        <v>2.2155397619255186E-3</v>
      </c>
      <c r="AT31" s="4">
        <v>2.6511734154248032E-3</v>
      </c>
      <c r="AU31" s="4">
        <v>4.869945593364366E-3</v>
      </c>
      <c r="AV31" s="4">
        <v>1.1082702340718853E-3</v>
      </c>
      <c r="AW31" s="4">
        <v>6.1062985618544113E-4</v>
      </c>
    </row>
    <row r="32" spans="1:49" x14ac:dyDescent="0.2">
      <c r="A32" s="4" t="s">
        <v>31</v>
      </c>
      <c r="B32" s="11">
        <v>1.0304425125874633E-3</v>
      </c>
      <c r="C32" s="11"/>
      <c r="D32" s="11" t="s">
        <v>69</v>
      </c>
      <c r="E32" s="21">
        <v>-1.9593898531803988E-2</v>
      </c>
      <c r="F32" s="10"/>
      <c r="G32" s="10"/>
      <c r="H32" s="10"/>
      <c r="I32" s="10"/>
      <c r="K32" s="4" t="s">
        <v>31</v>
      </c>
      <c r="L32" s="4">
        <v>1.3020339454007893E-3</v>
      </c>
      <c r="M32" s="4">
        <v>7.8183795676968558E-4</v>
      </c>
      <c r="N32" s="4">
        <v>8.7436659250540001E-4</v>
      </c>
      <c r="O32" s="4">
        <v>8.7207152235086209E-4</v>
      </c>
      <c r="P32" s="4">
        <v>1.3223061939753959E-3</v>
      </c>
      <c r="Q32" s="4">
        <v>1.3295612279499674E-3</v>
      </c>
      <c r="R32" s="4">
        <v>1.64307530678324E-3</v>
      </c>
      <c r="S32" s="4">
        <v>1.0034845418839982E-3</v>
      </c>
      <c r="T32" s="4">
        <v>3.0052113348507789E-3</v>
      </c>
      <c r="U32" s="4">
        <v>5.1919588151234334E-4</v>
      </c>
      <c r="V32" s="4">
        <v>1.2251226492994819E-3</v>
      </c>
      <c r="W32" s="4">
        <v>8.8609139332120057E-4</v>
      </c>
      <c r="X32" s="4">
        <v>1.4131038777553022E-3</v>
      </c>
      <c r="Y32" s="4">
        <v>5.6711204355730407E-4</v>
      </c>
      <c r="Z32" s="4">
        <v>8.6371203543066457E-4</v>
      </c>
      <c r="AA32" s="4">
        <v>1.5033559929316781E-3</v>
      </c>
      <c r="AB32" s="4">
        <v>2.5440759536659092E-6</v>
      </c>
      <c r="AC32" s="4">
        <v>1.5219271411571493E-3</v>
      </c>
      <c r="AD32" s="4">
        <v>6.0422896081159798E-4</v>
      </c>
      <c r="AE32" s="4">
        <v>1.1765610579556622E-3</v>
      </c>
      <c r="AF32" s="4">
        <v>1.5177403597067952E-3</v>
      </c>
      <c r="AG32" s="4">
        <v>1.0028555355232989E-3</v>
      </c>
      <c r="AH32" s="4">
        <v>8.2985417726700011E-4</v>
      </c>
      <c r="AI32" s="4">
        <v>4.7797084038217252E-4</v>
      </c>
      <c r="AJ32" s="4">
        <v>1.1807961559574468E-3</v>
      </c>
      <c r="AK32" s="4">
        <v>2.233134374162274E-3</v>
      </c>
      <c r="AL32" s="4">
        <v>1.5808316960255831E-3</v>
      </c>
      <c r="AM32" s="4">
        <v>1.2665622210828978E-3</v>
      </c>
      <c r="AN32" s="4">
        <v>2.0953773493565761E-3</v>
      </c>
      <c r="AO32" s="4">
        <v>2.3613489338858615E-3</v>
      </c>
      <c r="AP32" s="4">
        <v>3.1222564892571907E-3</v>
      </c>
      <c r="AQ32" s="4">
        <v>1.4302369028109053E-3</v>
      </c>
      <c r="AR32" s="4">
        <v>8.7918510659113706E-4</v>
      </c>
      <c r="AS32" s="4">
        <v>1.1535498789237702E-3</v>
      </c>
      <c r="AT32" s="4">
        <v>1.3168793035530479E-3</v>
      </c>
      <c r="AU32" s="4">
        <v>3.2412475849399893E-3</v>
      </c>
      <c r="AV32" s="4">
        <v>5.6888801206219394E-4</v>
      </c>
      <c r="AW32" s="4">
        <v>1.3690414754294572E-3</v>
      </c>
    </row>
    <row r="33" spans="1:49" x14ac:dyDescent="0.2">
      <c r="A33" s="4" t="s">
        <v>32</v>
      </c>
      <c r="B33" s="11">
        <v>6.9314692334165378E-3</v>
      </c>
      <c r="C33" s="11"/>
      <c r="D33" s="11" t="s">
        <v>70</v>
      </c>
      <c r="E33" s="21">
        <v>3.3548469598077106E-2</v>
      </c>
      <c r="F33" s="10"/>
      <c r="G33" s="10"/>
      <c r="H33" s="10"/>
      <c r="I33" s="10"/>
      <c r="K33" s="4" t="s">
        <v>32</v>
      </c>
      <c r="L33" s="4">
        <v>1.2056791628811186E-3</v>
      </c>
      <c r="M33" s="4">
        <v>4.6811117643162707E-4</v>
      </c>
      <c r="N33" s="4">
        <v>4.9626037000652769E-4</v>
      </c>
      <c r="O33" s="4">
        <v>1.3151046742948219E-3</v>
      </c>
      <c r="P33" s="4">
        <v>1.38607262179499E-3</v>
      </c>
      <c r="Q33" s="4">
        <v>1.1029397261885846E-3</v>
      </c>
      <c r="R33" s="4">
        <v>1.513110451405783E-3</v>
      </c>
      <c r="S33" s="4">
        <v>1.1249978182180933E-3</v>
      </c>
      <c r="T33" s="4">
        <v>2.1675135312472808E-3</v>
      </c>
      <c r="U33" s="4">
        <v>6.560795293485259E-4</v>
      </c>
      <c r="V33" s="4">
        <v>1.0217867227307722E-3</v>
      </c>
      <c r="W33" s="4">
        <v>1.1399920843856767E-3</v>
      </c>
      <c r="X33" s="4">
        <v>1.500219799717348E-3</v>
      </c>
      <c r="Y33" s="4">
        <v>3.7727201107814882E-4</v>
      </c>
      <c r="Z33" s="4">
        <v>1.1139759153410546E-3</v>
      </c>
      <c r="AA33" s="4">
        <v>1.4756127629249808E-3</v>
      </c>
      <c r="AB33" s="4">
        <v>-3.4450965747231287E-5</v>
      </c>
      <c r="AC33" s="4">
        <v>1.1925493795883453E-3</v>
      </c>
      <c r="AD33" s="4">
        <v>9.0087195255876998E-5</v>
      </c>
      <c r="AE33" s="4">
        <v>1.0416819189689728E-3</v>
      </c>
      <c r="AF33" s="4">
        <v>1.7525614259815297E-3</v>
      </c>
      <c r="AG33" s="4">
        <v>6.6782753882015816E-4</v>
      </c>
      <c r="AH33" s="4">
        <v>5.9988925733333838E-4</v>
      </c>
      <c r="AI33" s="4">
        <v>6.0080866521681001E-4</v>
      </c>
      <c r="AJ33" s="4">
        <v>1.1991224434165634E-3</v>
      </c>
      <c r="AK33" s="4">
        <v>1.5792422461624535E-3</v>
      </c>
      <c r="AL33" s="4">
        <v>1.2685697262002909E-3</v>
      </c>
      <c r="AM33" s="4">
        <v>1.5439386713515541E-3</v>
      </c>
      <c r="AN33" s="4">
        <v>2.1190276390890975E-3</v>
      </c>
      <c r="AO33" s="4">
        <v>1.8327047999369438E-3</v>
      </c>
      <c r="AP33" s="4">
        <v>1.4302369028109053E-3</v>
      </c>
      <c r="AQ33" s="4">
        <v>2.0626025095263198E-3</v>
      </c>
      <c r="AR33" s="4">
        <v>5.6993940981721661E-4</v>
      </c>
      <c r="AS33" s="4">
        <v>9.2033927929784489E-4</v>
      </c>
      <c r="AT33" s="4">
        <v>6.7826660288067709E-4</v>
      </c>
      <c r="AU33" s="4">
        <v>2.2094748852393323E-3</v>
      </c>
      <c r="AV33" s="4">
        <v>6.7582176295027095E-4</v>
      </c>
      <c r="AW33" s="4">
        <v>3.1282618322836059E-4</v>
      </c>
    </row>
    <row r="34" spans="1:49" x14ac:dyDescent="0.2">
      <c r="A34" s="4" t="s">
        <v>33</v>
      </c>
      <c r="B34" s="11">
        <v>-2.719049435168778E-4</v>
      </c>
      <c r="C34" s="11"/>
      <c r="D34" s="11" t="s">
        <v>71</v>
      </c>
      <c r="E34" s="21">
        <v>5.7581726436305249E-2</v>
      </c>
      <c r="F34" s="10"/>
      <c r="G34" s="10"/>
      <c r="H34" s="10"/>
      <c r="I34" s="10"/>
      <c r="K34" s="4" t="s">
        <v>33</v>
      </c>
      <c r="L34" s="4">
        <v>1.0702991123219107E-3</v>
      </c>
      <c r="M34" s="4">
        <v>2.0083293736721915E-4</v>
      </c>
      <c r="N34" s="4">
        <v>3.1442015619705783E-4</v>
      </c>
      <c r="O34" s="4">
        <v>9.6660083528828707E-4</v>
      </c>
      <c r="P34" s="4">
        <v>8.714359828558895E-4</v>
      </c>
      <c r="Q34" s="4">
        <v>1.4546800256877892E-3</v>
      </c>
      <c r="R34" s="4">
        <v>1.0800160045184917E-3</v>
      </c>
      <c r="S34" s="4">
        <v>1.1450031076426657E-3</v>
      </c>
      <c r="T34" s="4">
        <v>2.8478984183977073E-3</v>
      </c>
      <c r="U34" s="4">
        <v>7.2677903800690816E-4</v>
      </c>
      <c r="V34" s="4">
        <v>1.1811192519443859E-3</v>
      </c>
      <c r="W34" s="4">
        <v>5.7771291853363584E-4</v>
      </c>
      <c r="X34" s="4">
        <v>7.6913112345089387E-4</v>
      </c>
      <c r="Y34" s="4">
        <v>4.6566755083115127E-4</v>
      </c>
      <c r="Z34" s="4">
        <v>6.2764058841907307E-4</v>
      </c>
      <c r="AA34" s="4">
        <v>9.0180845455832906E-4</v>
      </c>
      <c r="AB34" s="4">
        <v>-4.9771483756880686E-5</v>
      </c>
      <c r="AC34" s="4">
        <v>1.3706118558208592E-3</v>
      </c>
      <c r="AD34" s="4">
        <v>7.3087723951100185E-4</v>
      </c>
      <c r="AE34" s="4">
        <v>7.448427703423574E-4</v>
      </c>
      <c r="AF34" s="4">
        <v>1.2037423415786864E-3</v>
      </c>
      <c r="AG34" s="4">
        <v>-1.1092991319316435E-4</v>
      </c>
      <c r="AH34" s="4">
        <v>6.896603200897038E-4</v>
      </c>
      <c r="AI34" s="4">
        <v>1.3095081646901897E-3</v>
      </c>
      <c r="AJ34" s="4">
        <v>1.3477153211821826E-3</v>
      </c>
      <c r="AK34" s="4">
        <v>2.572164421315836E-3</v>
      </c>
      <c r="AL34" s="4">
        <v>1.1823000623249948E-3</v>
      </c>
      <c r="AM34" s="4">
        <v>8.142911971768125E-4</v>
      </c>
      <c r="AN34" s="4">
        <v>1.9055653906234864E-3</v>
      </c>
      <c r="AO34" s="4">
        <v>3.1378036211847128E-3</v>
      </c>
      <c r="AP34" s="4">
        <v>8.7918510659113706E-4</v>
      </c>
      <c r="AQ34" s="4">
        <v>5.6993940981721661E-4</v>
      </c>
      <c r="AR34" s="4">
        <v>2.3648285953456337E-3</v>
      </c>
      <c r="AS34" s="4">
        <v>1.258067713237678E-3</v>
      </c>
      <c r="AT34" s="4">
        <v>1.5378944868447931E-3</v>
      </c>
      <c r="AU34" s="4">
        <v>1.825297192375816E-3</v>
      </c>
      <c r="AV34" s="4">
        <v>2.4729701725308216E-4</v>
      </c>
      <c r="AW34" s="4">
        <v>4.6476682910047017E-4</v>
      </c>
    </row>
    <row r="35" spans="1:49" x14ac:dyDescent="0.2">
      <c r="A35" s="4" t="s">
        <v>34</v>
      </c>
      <c r="B35" s="11">
        <v>-6.364086879028679E-4</v>
      </c>
      <c r="C35" s="11"/>
      <c r="D35" s="11" t="s">
        <v>72</v>
      </c>
      <c r="E35" s="21">
        <v>-9.2813630271945682E-2</v>
      </c>
      <c r="F35" s="10"/>
      <c r="G35" s="10"/>
      <c r="H35" s="10"/>
      <c r="I35" s="10"/>
      <c r="K35" s="4" t="s">
        <v>34</v>
      </c>
      <c r="L35" s="4">
        <v>1.309820715683074E-3</v>
      </c>
      <c r="M35" s="4">
        <v>9.4159827561891667E-4</v>
      </c>
      <c r="N35" s="4">
        <v>8.4843031474645032E-4</v>
      </c>
      <c r="O35" s="4">
        <v>1.0367653970419484E-3</v>
      </c>
      <c r="P35" s="4">
        <v>1.0779137898347759E-3</v>
      </c>
      <c r="Q35" s="4">
        <v>1.2780320406972892E-3</v>
      </c>
      <c r="R35" s="4">
        <v>1.0411448023005497E-3</v>
      </c>
      <c r="S35" s="4">
        <v>1.0932846109758391E-3</v>
      </c>
      <c r="T35" s="4">
        <v>2.1166589657795119E-3</v>
      </c>
      <c r="U35" s="4">
        <v>3.5857373300233553E-4</v>
      </c>
      <c r="V35" s="4">
        <v>1.8758560179910101E-3</v>
      </c>
      <c r="W35" s="4">
        <v>7.8060876596248812E-4</v>
      </c>
      <c r="X35" s="4">
        <v>8.3184334061592779E-4</v>
      </c>
      <c r="Y35" s="4">
        <v>8.1413337684890731E-4</v>
      </c>
      <c r="Z35" s="4">
        <v>8.1521050030923406E-4</v>
      </c>
      <c r="AA35" s="4">
        <v>1.1990950892378986E-3</v>
      </c>
      <c r="AB35" s="4">
        <v>-6.2857984770324176E-5</v>
      </c>
      <c r="AC35" s="4">
        <v>6.364693914966737E-4</v>
      </c>
      <c r="AD35" s="4">
        <v>1.0184604619711418E-3</v>
      </c>
      <c r="AE35" s="4">
        <v>1.2962008813415891E-3</v>
      </c>
      <c r="AF35" s="4">
        <v>2.3333941738382428E-3</v>
      </c>
      <c r="AG35" s="4">
        <v>1.1070172721231984E-3</v>
      </c>
      <c r="AH35" s="4">
        <v>1.1621852471320794E-3</v>
      </c>
      <c r="AI35" s="4">
        <v>1.0987415179878042E-3</v>
      </c>
      <c r="AJ35" s="4">
        <v>1.5525702083385596E-3</v>
      </c>
      <c r="AK35" s="4">
        <v>2.6410403113961553E-3</v>
      </c>
      <c r="AL35" s="4">
        <v>1.2495334223485057E-3</v>
      </c>
      <c r="AM35" s="4">
        <v>1.1276826831122418E-3</v>
      </c>
      <c r="AN35" s="4">
        <v>1.9987081421871853E-3</v>
      </c>
      <c r="AO35" s="4">
        <v>2.2155397619255186E-3</v>
      </c>
      <c r="AP35" s="4">
        <v>1.1535498789237702E-3</v>
      </c>
      <c r="AQ35" s="4">
        <v>9.2033927929784489E-4</v>
      </c>
      <c r="AR35" s="4">
        <v>1.258067713237678E-3</v>
      </c>
      <c r="AS35" s="4">
        <v>3.5810129996496696E-3</v>
      </c>
      <c r="AT35" s="4">
        <v>2.005743471946386E-3</v>
      </c>
      <c r="AU35" s="4">
        <v>2.1505857270407804E-3</v>
      </c>
      <c r="AV35" s="4">
        <v>6.7755983403527086E-4</v>
      </c>
      <c r="AW35" s="4">
        <v>6.2513885537088709E-4</v>
      </c>
    </row>
    <row r="36" spans="1:49" x14ac:dyDescent="0.2">
      <c r="A36" s="4" t="s">
        <v>35</v>
      </c>
      <c r="B36" s="11">
        <v>-1.4666310197118202E-4</v>
      </c>
      <c r="C36" s="11"/>
      <c r="D36" s="11" t="s">
        <v>73</v>
      </c>
      <c r="E36" s="21">
        <v>2.1525126358520833E-2</v>
      </c>
      <c r="F36" s="10"/>
      <c r="G36" s="10"/>
      <c r="H36" s="10"/>
      <c r="I36" s="10"/>
      <c r="K36" s="4" t="s">
        <v>35</v>
      </c>
      <c r="L36" s="4">
        <v>1.228624126416586E-3</v>
      </c>
      <c r="M36" s="4">
        <v>9.0539521878590826E-4</v>
      </c>
      <c r="N36" s="4">
        <v>8.7344003046237271E-4</v>
      </c>
      <c r="O36" s="4">
        <v>3.5140558105173494E-4</v>
      </c>
      <c r="P36" s="4">
        <v>1.0290959284909619E-3</v>
      </c>
      <c r="Q36" s="4">
        <v>1.6332836906070864E-3</v>
      </c>
      <c r="R36" s="4">
        <v>1.3023388662530755E-3</v>
      </c>
      <c r="S36" s="4">
        <v>1.1809637660101042E-3</v>
      </c>
      <c r="T36" s="4">
        <v>1.79098245052857E-3</v>
      </c>
      <c r="U36" s="4">
        <v>5.8756619629161684E-4</v>
      </c>
      <c r="V36" s="4">
        <v>1.5544025826899229E-3</v>
      </c>
      <c r="W36" s="4">
        <v>4.1493472380667713E-4</v>
      </c>
      <c r="X36" s="4">
        <v>9.7883780847290232E-4</v>
      </c>
      <c r="Y36" s="4">
        <v>9.744394610410234E-4</v>
      </c>
      <c r="Z36" s="4">
        <v>9.2564846062359921E-4</v>
      </c>
      <c r="AA36" s="4">
        <v>8.1030054567594954E-4</v>
      </c>
      <c r="AB36" s="4">
        <v>-2.3581416860237247E-5</v>
      </c>
      <c r="AC36" s="4">
        <v>9.4100055009790245E-4</v>
      </c>
      <c r="AD36" s="4">
        <v>6.6751961586230873E-4</v>
      </c>
      <c r="AE36" s="4">
        <v>8.8571414091632669E-4</v>
      </c>
      <c r="AF36" s="4">
        <v>1.7013869794665908E-3</v>
      </c>
      <c r="AG36" s="4">
        <v>1.5431090026278558E-3</v>
      </c>
      <c r="AH36" s="4">
        <v>1.2327695577499277E-3</v>
      </c>
      <c r="AI36" s="4">
        <v>5.4387105577581606E-4</v>
      </c>
      <c r="AJ36" s="4">
        <v>8.4841320798127642E-4</v>
      </c>
      <c r="AK36" s="4">
        <v>2.8005691070480069E-3</v>
      </c>
      <c r="AL36" s="4">
        <v>1.4456416489679865E-3</v>
      </c>
      <c r="AM36" s="4">
        <v>1.3218875266409408E-3</v>
      </c>
      <c r="AN36" s="4">
        <v>1.2338195820288801E-3</v>
      </c>
      <c r="AO36" s="4">
        <v>2.6511734154248032E-3</v>
      </c>
      <c r="AP36" s="4">
        <v>1.3168793035530479E-3</v>
      </c>
      <c r="AQ36" s="4">
        <v>6.7826660288067709E-4</v>
      </c>
      <c r="AR36" s="4">
        <v>1.5378944868447931E-3</v>
      </c>
      <c r="AS36" s="4">
        <v>2.005743471946386E-3</v>
      </c>
      <c r="AT36" s="4">
        <v>6.9170620887445255E-3</v>
      </c>
      <c r="AU36" s="4">
        <v>3.6372446118189371E-3</v>
      </c>
      <c r="AV36" s="4">
        <v>6.2181723675905918E-4</v>
      </c>
      <c r="AW36" s="4">
        <v>6.1192290187951539E-4</v>
      </c>
    </row>
    <row r="37" spans="1:49" x14ac:dyDescent="0.2">
      <c r="A37" s="4" t="s">
        <v>36</v>
      </c>
      <c r="B37" s="11">
        <v>-3.3798591016401251E-2</v>
      </c>
      <c r="C37" s="11"/>
      <c r="D37" s="11" t="s">
        <v>74</v>
      </c>
      <c r="E37" s="21">
        <v>-0.1</v>
      </c>
      <c r="F37" s="10"/>
      <c r="G37" s="10"/>
      <c r="H37" s="10"/>
      <c r="I37" s="10"/>
      <c r="K37" s="4" t="s">
        <v>36</v>
      </c>
      <c r="L37" s="4">
        <v>2.9091707445212133E-3</v>
      </c>
      <c r="M37" s="4">
        <v>1.1751316821833908E-3</v>
      </c>
      <c r="N37" s="4">
        <v>3.5307044483956317E-4</v>
      </c>
      <c r="O37" s="4">
        <v>1.6996614062385251E-3</v>
      </c>
      <c r="P37" s="4">
        <v>3.7248178237144383E-3</v>
      </c>
      <c r="Q37" s="4">
        <v>2.8277701667657668E-3</v>
      </c>
      <c r="R37" s="4">
        <v>3.0475930769496545E-3</v>
      </c>
      <c r="S37" s="4">
        <v>2.0154260137754602E-3</v>
      </c>
      <c r="T37" s="4">
        <v>7.1145523411443295E-3</v>
      </c>
      <c r="U37" s="4">
        <v>1.5074267629682411E-4</v>
      </c>
      <c r="V37" s="4">
        <v>2.2454527407238883E-3</v>
      </c>
      <c r="W37" s="4">
        <v>1.9504777703640824E-3</v>
      </c>
      <c r="X37" s="4">
        <v>3.8510360923777257E-3</v>
      </c>
      <c r="Y37" s="4">
        <v>1.4687456872412696E-3</v>
      </c>
      <c r="Z37" s="4">
        <v>2.0284241774846351E-3</v>
      </c>
      <c r="AA37" s="4">
        <v>3.7764363726737662E-3</v>
      </c>
      <c r="AB37" s="4">
        <v>-8.9206672479789302E-5</v>
      </c>
      <c r="AC37" s="4">
        <v>5.7475680745890209E-4</v>
      </c>
      <c r="AD37" s="4">
        <v>1.5566967901278976E-3</v>
      </c>
      <c r="AE37" s="4">
        <v>2.4017146850845682E-3</v>
      </c>
      <c r="AF37" s="4">
        <v>2.4032721230682706E-3</v>
      </c>
      <c r="AG37" s="4">
        <v>2.6665372576599312E-3</v>
      </c>
      <c r="AH37" s="4">
        <v>5.525476870596941E-4</v>
      </c>
      <c r="AI37" s="4">
        <v>2.0851034333423312E-3</v>
      </c>
      <c r="AJ37" s="4">
        <v>2.9023508032083763E-3</v>
      </c>
      <c r="AK37" s="4">
        <v>3.7488461433610744E-3</v>
      </c>
      <c r="AL37" s="4">
        <v>2.349506241887627E-3</v>
      </c>
      <c r="AM37" s="4">
        <v>4.4414983605463726E-3</v>
      </c>
      <c r="AN37" s="4">
        <v>3.9821460776965009E-3</v>
      </c>
      <c r="AO37" s="4">
        <v>4.869945593364366E-3</v>
      </c>
      <c r="AP37" s="4">
        <v>3.2412475849399893E-3</v>
      </c>
      <c r="AQ37" s="4">
        <v>2.2094748852393323E-3</v>
      </c>
      <c r="AR37" s="4">
        <v>1.825297192375816E-3</v>
      </c>
      <c r="AS37" s="4">
        <v>2.1505857270407804E-3</v>
      </c>
      <c r="AT37" s="4">
        <v>3.6372446118189371E-3</v>
      </c>
      <c r="AU37" s="4">
        <v>1.7233298840378407E-2</v>
      </c>
      <c r="AV37" s="4">
        <v>2.0245347669214106E-3</v>
      </c>
      <c r="AW37" s="4">
        <v>5.9931566469444229E-4</v>
      </c>
    </row>
    <row r="38" spans="1:49" x14ac:dyDescent="0.2">
      <c r="A38" s="4" t="s">
        <v>37</v>
      </c>
      <c r="B38" s="11">
        <v>5.9890131684253679E-3</v>
      </c>
      <c r="C38" s="11"/>
      <c r="D38" s="11" t="s">
        <v>75</v>
      </c>
      <c r="E38" s="21">
        <v>8.955647992475245E-2</v>
      </c>
      <c r="F38" s="10"/>
      <c r="G38" s="10"/>
      <c r="H38" s="10"/>
      <c r="I38" s="10"/>
      <c r="K38" s="4" t="s">
        <v>37</v>
      </c>
      <c r="L38" s="4">
        <v>6.3219275668586724E-4</v>
      </c>
      <c r="M38" s="4">
        <v>-1.0132621555762958E-4</v>
      </c>
      <c r="N38" s="4">
        <v>3.9839313940188807E-4</v>
      </c>
      <c r="O38" s="4">
        <v>1.6107284667400795E-4</v>
      </c>
      <c r="P38" s="4">
        <v>5.9489815402152888E-4</v>
      </c>
      <c r="Q38" s="4">
        <v>7.6663769467712434E-4</v>
      </c>
      <c r="R38" s="4">
        <v>3.6346180117248977E-4</v>
      </c>
      <c r="S38" s="4">
        <v>4.4880837406453946E-4</v>
      </c>
      <c r="T38" s="4">
        <v>-5.0659591165448608E-5</v>
      </c>
      <c r="U38" s="4">
        <v>4.3022206028484961E-4</v>
      </c>
      <c r="V38" s="4">
        <v>8.8171763306506496E-4</v>
      </c>
      <c r="W38" s="4">
        <v>5.2598915694553289E-4</v>
      </c>
      <c r="X38" s="4">
        <v>8.7408438520061686E-4</v>
      </c>
      <c r="Y38" s="4">
        <v>2.4927663226326143E-4</v>
      </c>
      <c r="Z38" s="4">
        <v>4.2109046552986362E-4</v>
      </c>
      <c r="AA38" s="4">
        <v>5.7003786574216363E-4</v>
      </c>
      <c r="AB38" s="4">
        <v>-9.8897012969392702E-5</v>
      </c>
      <c r="AC38" s="4">
        <v>3.8481271103450405E-5</v>
      </c>
      <c r="AD38" s="4">
        <v>5.9865639646920505E-4</v>
      </c>
      <c r="AE38" s="4">
        <v>5.367522065978863E-4</v>
      </c>
      <c r="AF38" s="4">
        <v>1.0316853317255841E-5</v>
      </c>
      <c r="AG38" s="4">
        <v>-2.3262833844010637E-4</v>
      </c>
      <c r="AH38" s="4">
        <v>5.0623337835704484E-4</v>
      </c>
      <c r="AI38" s="4">
        <v>4.0648273483029328E-5</v>
      </c>
      <c r="AJ38" s="4">
        <v>5.3349453976164589E-4</v>
      </c>
      <c r="AK38" s="4">
        <v>9.8777621665646414E-4</v>
      </c>
      <c r="AL38" s="4">
        <v>4.7989632597514418E-4</v>
      </c>
      <c r="AM38" s="4">
        <v>1.0778900505767886E-3</v>
      </c>
      <c r="AN38" s="4">
        <v>6.6445573299098539E-4</v>
      </c>
      <c r="AO38" s="4">
        <v>1.1082702340718853E-3</v>
      </c>
      <c r="AP38" s="4">
        <v>5.6888801206219394E-4</v>
      </c>
      <c r="AQ38" s="4">
        <v>6.7582176295027095E-4</v>
      </c>
      <c r="AR38" s="4">
        <v>2.4729701725308216E-4</v>
      </c>
      <c r="AS38" s="4">
        <v>6.7755983403527086E-4</v>
      </c>
      <c r="AT38" s="4">
        <v>6.2181723675905918E-4</v>
      </c>
      <c r="AU38" s="4">
        <v>2.0245347669214106E-3</v>
      </c>
      <c r="AV38" s="4">
        <v>3.5568251535594243E-3</v>
      </c>
      <c r="AW38" s="4">
        <v>7.6705526223731074E-4</v>
      </c>
    </row>
    <row r="39" spans="1:49" x14ac:dyDescent="0.2">
      <c r="A39" s="4" t="s">
        <v>38</v>
      </c>
      <c r="B39" s="11">
        <v>1.1584390120845587E-2</v>
      </c>
      <c r="C39" s="11"/>
      <c r="D39" s="11" t="s">
        <v>76</v>
      </c>
      <c r="E39" s="21">
        <v>6.4080257623294237E-2</v>
      </c>
      <c r="K39" s="4" t="s">
        <v>38</v>
      </c>
      <c r="L39" s="4">
        <v>5.8816734912368873E-4</v>
      </c>
      <c r="M39" s="4">
        <v>2.0294428163361176E-4</v>
      </c>
      <c r="N39" s="4">
        <v>1.0828456706477164E-3</v>
      </c>
      <c r="O39" s="4">
        <v>-4.951623794273146E-4</v>
      </c>
      <c r="P39" s="4">
        <v>5.9081558220390039E-4</v>
      </c>
      <c r="Q39" s="4">
        <v>5.3532216873935199E-4</v>
      </c>
      <c r="R39" s="4">
        <v>4.2494741312072438E-4</v>
      </c>
      <c r="S39" s="4">
        <v>5.4305173995159502E-4</v>
      </c>
      <c r="T39" s="4">
        <v>2.1422168831826062E-3</v>
      </c>
      <c r="U39" s="4">
        <v>2.9363398346761882E-4</v>
      </c>
      <c r="V39" s="4">
        <v>9.2122902068412951E-4</v>
      </c>
      <c r="W39" s="4">
        <v>3.7004889324345792E-4</v>
      </c>
      <c r="X39" s="4">
        <v>5.846371004451877E-4</v>
      </c>
      <c r="Y39" s="4">
        <v>8.4054462407207622E-5</v>
      </c>
      <c r="Z39" s="4">
        <v>3.7389443988907454E-4</v>
      </c>
      <c r="AA39" s="4">
        <v>7.3076907549553651E-4</v>
      </c>
      <c r="AB39" s="4">
        <v>5.2566417575001267E-5</v>
      </c>
      <c r="AC39" s="4">
        <v>2.3474997632240901E-4</v>
      </c>
      <c r="AD39" s="4">
        <v>6.2679885525910716E-4</v>
      </c>
      <c r="AE39" s="4">
        <v>5.9167516817951594E-4</v>
      </c>
      <c r="AF39" s="4">
        <v>7.3570411165406382E-4</v>
      </c>
      <c r="AG39" s="4">
        <v>2.9927182618105899E-4</v>
      </c>
      <c r="AH39" s="4">
        <v>9.6441681289511976E-4</v>
      </c>
      <c r="AI39" s="4">
        <v>-5.0106794504209222E-4</v>
      </c>
      <c r="AJ39" s="4">
        <v>3.9223330169797176E-5</v>
      </c>
      <c r="AK39" s="4">
        <v>1.2156885441764042E-3</v>
      </c>
      <c r="AL39" s="4">
        <v>6.0489880796923967E-4</v>
      </c>
      <c r="AM39" s="4">
        <v>5.1949417926195295E-4</v>
      </c>
      <c r="AN39" s="4">
        <v>1.2512429124293598E-3</v>
      </c>
      <c r="AO39" s="4">
        <v>6.1062985618544113E-4</v>
      </c>
      <c r="AP39" s="4">
        <v>1.3690414754294572E-3</v>
      </c>
      <c r="AQ39" s="4">
        <v>3.1282618322836059E-4</v>
      </c>
      <c r="AR39" s="4">
        <v>4.6476682910047017E-4</v>
      </c>
      <c r="AS39" s="4">
        <v>6.2513885537088709E-4</v>
      </c>
      <c r="AT39" s="4">
        <v>6.1192290187951539E-4</v>
      </c>
      <c r="AU39" s="4">
        <v>5.9931566469444229E-4</v>
      </c>
      <c r="AV39" s="4">
        <v>7.6705526223731074E-4</v>
      </c>
      <c r="AW39" s="4">
        <v>3.7856978717637816E-3</v>
      </c>
    </row>
    <row r="40" spans="1:49" x14ac:dyDescent="0.2">
      <c r="D40" s="10" t="s">
        <v>85</v>
      </c>
      <c r="E40" s="14">
        <f>SUM(E2:E39)</f>
        <v>0.99999998610268059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enableFormatConditionsCalculation="0"/>
  <dimension ref="A1:AM79"/>
  <sheetViews>
    <sheetView zoomScale="120" zoomScaleNormal="120" zoomScalePageLayoutView="120" workbookViewId="0">
      <selection activeCell="B8" sqref="B8"/>
    </sheetView>
  </sheetViews>
  <sheetFormatPr baseColWidth="10" defaultRowHeight="15" x14ac:dyDescent="0.2"/>
  <cols>
    <col min="1" max="16384" width="10.83203125" style="4"/>
  </cols>
  <sheetData>
    <row r="1" spans="1:39" x14ac:dyDescent="0.2">
      <c r="A1" s="4" t="s">
        <v>2</v>
      </c>
      <c r="B1" s="4" t="s">
        <v>0</v>
      </c>
      <c r="C1" s="4" t="s">
        <v>1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</row>
    <row r="2" spans="1:39" x14ac:dyDescent="0.2">
      <c r="A2" s="5">
        <v>42916</v>
      </c>
      <c r="B2" s="4">
        <v>4852.6099999999997</v>
      </c>
      <c r="C2" s="4">
        <v>253.89</v>
      </c>
      <c r="D2" s="4">
        <v>377.46</v>
      </c>
      <c r="E2" s="4">
        <v>2740</v>
      </c>
      <c r="F2" s="4">
        <v>8402</v>
      </c>
      <c r="G2" s="4">
        <v>1590</v>
      </c>
      <c r="H2" s="4">
        <v>37791</v>
      </c>
      <c r="I2" s="4">
        <v>40.5</v>
      </c>
      <c r="J2" s="4">
        <v>5980</v>
      </c>
      <c r="K2" s="4">
        <v>8584.6</v>
      </c>
      <c r="L2" s="4">
        <v>1839</v>
      </c>
      <c r="M2" s="4">
        <v>86.45</v>
      </c>
      <c r="N2" s="4">
        <v>1625</v>
      </c>
      <c r="O2" s="4">
        <v>147.19999999999999</v>
      </c>
      <c r="P2" s="4">
        <v>1037</v>
      </c>
      <c r="Q2" s="4">
        <v>7739.9</v>
      </c>
      <c r="R2" s="4">
        <v>1191</v>
      </c>
      <c r="S2" s="4">
        <v>1645</v>
      </c>
      <c r="T2" s="4">
        <v>7557.9</v>
      </c>
      <c r="U2" s="4">
        <v>5674.9</v>
      </c>
      <c r="V2" s="4">
        <v>2339</v>
      </c>
      <c r="W2" s="4">
        <v>2100</v>
      </c>
      <c r="X2" s="4">
        <v>1100.0999999999999</v>
      </c>
      <c r="Y2" s="4">
        <v>8850</v>
      </c>
      <c r="Z2" s="4">
        <v>6.2919999999999998</v>
      </c>
      <c r="AA2" s="4">
        <v>7565.9</v>
      </c>
      <c r="AB2" s="4">
        <v>1710.1</v>
      </c>
      <c r="AC2" s="4">
        <v>1864</v>
      </c>
      <c r="AD2" s="4">
        <v>512.49</v>
      </c>
      <c r="AE2" s="4">
        <v>775.03</v>
      </c>
      <c r="AF2" s="4">
        <v>235.11</v>
      </c>
      <c r="AG2" s="4">
        <v>258.5</v>
      </c>
      <c r="AH2" s="4">
        <v>61.93</v>
      </c>
      <c r="AI2" s="4">
        <v>1086.9000000000001</v>
      </c>
      <c r="AJ2" s="4">
        <v>242.14</v>
      </c>
      <c r="AK2" s="4">
        <v>25.7</v>
      </c>
      <c r="AL2" s="4">
        <v>7.2</v>
      </c>
      <c r="AM2" s="4">
        <v>1220</v>
      </c>
    </row>
    <row r="3" spans="1:39" x14ac:dyDescent="0.2">
      <c r="A3" s="5">
        <v>42886</v>
      </c>
      <c r="B3" s="4">
        <v>4855.75</v>
      </c>
      <c r="C3" s="4">
        <v>246.93</v>
      </c>
      <c r="D3" s="4">
        <v>373.57</v>
      </c>
      <c r="E3" s="4">
        <v>2754.4</v>
      </c>
      <c r="F3" s="4">
        <v>8498</v>
      </c>
      <c r="G3" s="4">
        <v>1550</v>
      </c>
      <c r="H3" s="4">
        <v>37643</v>
      </c>
      <c r="I3" s="4">
        <v>41.55</v>
      </c>
      <c r="J3" s="4">
        <v>6526.7</v>
      </c>
      <c r="K3" s="4">
        <v>8843.6</v>
      </c>
      <c r="L3" s="4">
        <v>1815.9</v>
      </c>
      <c r="M3" s="4">
        <v>85.85</v>
      </c>
      <c r="N3" s="4">
        <v>1597.5</v>
      </c>
      <c r="O3" s="4">
        <v>151.54</v>
      </c>
      <c r="P3" s="4">
        <v>1052</v>
      </c>
      <c r="Q3" s="4">
        <v>7675.4</v>
      </c>
      <c r="R3" s="4">
        <v>1199</v>
      </c>
      <c r="S3" s="4">
        <v>1610</v>
      </c>
      <c r="T3" s="4">
        <v>7493.3</v>
      </c>
      <c r="U3" s="4">
        <v>5563.9</v>
      </c>
      <c r="V3" s="4">
        <v>2324.1999999999998</v>
      </c>
      <c r="W3" s="4">
        <v>2111</v>
      </c>
      <c r="X3" s="4">
        <v>1064.5</v>
      </c>
      <c r="Y3" s="4">
        <v>9113.7999999999993</v>
      </c>
      <c r="Z3" s="4">
        <v>6.2439999999999998</v>
      </c>
      <c r="AA3" s="4">
        <v>7467.6</v>
      </c>
      <c r="AB3" s="4">
        <v>1715.5</v>
      </c>
      <c r="AC3" s="4">
        <v>1800</v>
      </c>
      <c r="AD3" s="4">
        <v>508.89</v>
      </c>
      <c r="AE3" s="4">
        <v>784.43</v>
      </c>
      <c r="AF3" s="4">
        <v>232</v>
      </c>
      <c r="AG3" s="4">
        <v>260.38</v>
      </c>
      <c r="AH3" s="4">
        <v>62.3</v>
      </c>
      <c r="AI3" s="4">
        <v>1112.5</v>
      </c>
      <c r="AJ3" s="4">
        <v>249</v>
      </c>
      <c r="AK3" s="4">
        <v>26.92</v>
      </c>
      <c r="AL3" s="4">
        <v>7</v>
      </c>
      <c r="AM3" s="4">
        <v>1220</v>
      </c>
    </row>
    <row r="4" spans="1:39" x14ac:dyDescent="0.2">
      <c r="A4" s="5">
        <v>42855</v>
      </c>
      <c r="B4" s="4">
        <v>4795.13</v>
      </c>
      <c r="C4" s="4">
        <v>253.54</v>
      </c>
      <c r="D4" s="4">
        <v>377.34</v>
      </c>
      <c r="E4" s="4">
        <v>2776.8</v>
      </c>
      <c r="F4" s="4">
        <v>8200</v>
      </c>
      <c r="G4" s="4">
        <v>1500</v>
      </c>
      <c r="H4" s="4">
        <v>37039</v>
      </c>
      <c r="I4" s="4">
        <v>39.56</v>
      </c>
      <c r="J4" s="4">
        <v>6970.2</v>
      </c>
      <c r="K4" s="4">
        <v>8591.7000000000007</v>
      </c>
      <c r="L4" s="4">
        <v>1901.1</v>
      </c>
      <c r="M4" s="4">
        <v>80.5</v>
      </c>
      <c r="N4" s="4">
        <v>1557.1</v>
      </c>
      <c r="O4" s="4">
        <v>147.69</v>
      </c>
      <c r="P4" s="4">
        <v>1079.0999999999999</v>
      </c>
      <c r="Q4" s="4">
        <v>7465.1</v>
      </c>
      <c r="R4" s="4">
        <v>1198.5</v>
      </c>
      <c r="S4" s="4">
        <v>1674</v>
      </c>
      <c r="T4" s="4">
        <v>8010.6</v>
      </c>
      <c r="U4" s="4">
        <v>5336.7</v>
      </c>
      <c r="V4" s="4">
        <v>2680</v>
      </c>
      <c r="W4" s="4">
        <v>2135</v>
      </c>
      <c r="X4" s="4">
        <v>1055</v>
      </c>
      <c r="Y4" s="4">
        <v>9208.9</v>
      </c>
      <c r="Z4" s="4">
        <v>6.0839999999999996</v>
      </c>
      <c r="AA4" s="4">
        <v>8419.9</v>
      </c>
      <c r="AB4" s="4">
        <v>1746.9</v>
      </c>
      <c r="AC4" s="4">
        <v>1811.5</v>
      </c>
      <c r="AD4" s="4">
        <v>485.19</v>
      </c>
      <c r="AE4" s="4">
        <v>770.49</v>
      </c>
      <c r="AF4" s="4">
        <v>236.01</v>
      </c>
      <c r="AG4" s="4">
        <v>236.94</v>
      </c>
      <c r="AH4" s="4">
        <v>65.48</v>
      </c>
      <c r="AI4" s="4">
        <v>1137.9000000000001</v>
      </c>
      <c r="AJ4" s="4">
        <v>254</v>
      </c>
      <c r="AK4" s="4">
        <v>26.17</v>
      </c>
      <c r="AL4" s="4">
        <v>6.5</v>
      </c>
      <c r="AM4" s="4">
        <v>1230</v>
      </c>
    </row>
    <row r="5" spans="1:39" x14ac:dyDescent="0.2">
      <c r="A5" s="5">
        <v>42825</v>
      </c>
      <c r="B5" s="4">
        <v>4783.42</v>
      </c>
      <c r="C5" s="4">
        <v>266.64999999999998</v>
      </c>
      <c r="D5" s="4">
        <v>384.71</v>
      </c>
      <c r="E5" s="4">
        <v>2570.8000000000002</v>
      </c>
      <c r="F5" s="4">
        <v>7650</v>
      </c>
      <c r="G5" s="4">
        <v>1589</v>
      </c>
      <c r="H5" s="4">
        <v>36306</v>
      </c>
      <c r="I5" s="4">
        <v>41.37</v>
      </c>
      <c r="J5" s="4">
        <v>7774.8</v>
      </c>
      <c r="K5" s="4">
        <v>8318.5</v>
      </c>
      <c r="L5" s="4">
        <v>2027.8</v>
      </c>
      <c r="M5" s="4">
        <v>79.61</v>
      </c>
      <c r="N5" s="4">
        <v>1610.2</v>
      </c>
      <c r="O5" s="4">
        <v>146.61000000000001</v>
      </c>
      <c r="P5" s="4">
        <v>1121.9000000000001</v>
      </c>
      <c r="Q5" s="4">
        <v>7172.2</v>
      </c>
      <c r="R5" s="4">
        <v>1203.2</v>
      </c>
      <c r="S5" s="4">
        <v>1635</v>
      </c>
      <c r="T5" s="4">
        <v>7976.2</v>
      </c>
      <c r="U5" s="4">
        <v>5549.9</v>
      </c>
      <c r="V5" s="4">
        <v>2635</v>
      </c>
      <c r="W5" s="4">
        <v>2140</v>
      </c>
      <c r="X5" s="4">
        <v>1039.5</v>
      </c>
      <c r="Y5" s="4">
        <v>8843</v>
      </c>
      <c r="Z5" s="4">
        <v>5.9649999999999999</v>
      </c>
      <c r="AA5" s="4">
        <v>8357</v>
      </c>
      <c r="AB5" s="4">
        <v>1748</v>
      </c>
      <c r="AC5" s="4">
        <v>1733</v>
      </c>
      <c r="AD5" s="4">
        <v>428.96</v>
      </c>
      <c r="AE5" s="4">
        <v>720</v>
      </c>
      <c r="AF5" s="4">
        <v>243.79</v>
      </c>
      <c r="AG5" s="4">
        <v>235.94</v>
      </c>
      <c r="AH5" s="4">
        <v>62.16</v>
      </c>
      <c r="AI5" s="4">
        <v>1138.0999999999999</v>
      </c>
      <c r="AJ5" s="4">
        <v>260</v>
      </c>
      <c r="AK5" s="4">
        <v>24.1</v>
      </c>
      <c r="AL5" s="4">
        <v>7.2</v>
      </c>
      <c r="AM5" s="4">
        <v>1242.7</v>
      </c>
    </row>
    <row r="6" spans="1:39" x14ac:dyDescent="0.2">
      <c r="A6" s="5">
        <v>42794</v>
      </c>
      <c r="B6" s="4">
        <v>4359.88</v>
      </c>
      <c r="C6" s="4">
        <v>243.86</v>
      </c>
      <c r="D6" s="4">
        <v>350.16</v>
      </c>
      <c r="E6" s="4">
        <v>2486.9</v>
      </c>
      <c r="F6" s="4">
        <v>7360</v>
      </c>
      <c r="G6" s="4">
        <v>1312.9</v>
      </c>
      <c r="H6" s="4">
        <v>35060</v>
      </c>
      <c r="I6" s="4">
        <v>35.76</v>
      </c>
      <c r="J6" s="4">
        <v>7426.7</v>
      </c>
      <c r="K6" s="4">
        <v>7695.7</v>
      </c>
      <c r="L6" s="4">
        <v>1917.4</v>
      </c>
      <c r="M6" s="4">
        <v>78.69</v>
      </c>
      <c r="N6" s="4">
        <v>1445.2</v>
      </c>
      <c r="O6" s="4">
        <v>129.09</v>
      </c>
      <c r="P6" s="4">
        <v>1096.8</v>
      </c>
      <c r="Q6" s="4">
        <v>6815</v>
      </c>
      <c r="R6" s="4">
        <v>1208.0999999999999</v>
      </c>
      <c r="S6" s="4">
        <v>1409.8</v>
      </c>
      <c r="T6" s="4">
        <v>7224</v>
      </c>
      <c r="U6" s="4">
        <v>5312.9</v>
      </c>
      <c r="V6" s="4">
        <v>2429.6999999999998</v>
      </c>
      <c r="W6" s="4">
        <v>2223</v>
      </c>
      <c r="X6" s="4">
        <v>951.51</v>
      </c>
      <c r="Y6" s="4">
        <v>8633.7999999999993</v>
      </c>
      <c r="Z6" s="4">
        <v>5.2560000000000002</v>
      </c>
      <c r="AA6" s="4">
        <v>6578</v>
      </c>
      <c r="AB6" s="4">
        <v>1635.4</v>
      </c>
      <c r="AC6" s="4">
        <v>1675</v>
      </c>
      <c r="AD6" s="4">
        <v>402.33</v>
      </c>
      <c r="AE6" s="4">
        <v>526.29</v>
      </c>
      <c r="AF6" s="4">
        <v>220</v>
      </c>
      <c r="AG6" s="4">
        <v>225.92</v>
      </c>
      <c r="AH6" s="4">
        <v>53</v>
      </c>
      <c r="AI6" s="4">
        <v>1059.5</v>
      </c>
      <c r="AJ6" s="4">
        <v>204.15</v>
      </c>
      <c r="AK6" s="4">
        <v>21.82</v>
      </c>
      <c r="AL6" s="4">
        <v>6.7</v>
      </c>
      <c r="AM6" s="4">
        <v>1167</v>
      </c>
    </row>
    <row r="7" spans="1:39" x14ac:dyDescent="0.2">
      <c r="A7" s="5">
        <v>42766</v>
      </c>
      <c r="B7" s="4">
        <v>4199.5</v>
      </c>
      <c r="C7" s="4">
        <v>222.38</v>
      </c>
      <c r="D7" s="4">
        <v>351.93</v>
      </c>
      <c r="E7" s="4">
        <v>2343.1</v>
      </c>
      <c r="F7" s="4">
        <v>7095.5</v>
      </c>
      <c r="G7" s="4">
        <v>1290</v>
      </c>
      <c r="H7" s="4">
        <v>33361</v>
      </c>
      <c r="I7" s="4">
        <v>35.11</v>
      </c>
      <c r="J7" s="4">
        <v>5958.3</v>
      </c>
      <c r="K7" s="4">
        <v>7333.4</v>
      </c>
      <c r="L7" s="4">
        <v>1884.9</v>
      </c>
      <c r="M7" s="4">
        <v>77.38</v>
      </c>
      <c r="N7" s="4">
        <v>1400.8</v>
      </c>
      <c r="O7" s="4">
        <v>125.1</v>
      </c>
      <c r="P7" s="4">
        <v>1054.5999999999999</v>
      </c>
      <c r="Q7" s="4">
        <v>6633</v>
      </c>
      <c r="R7" s="4">
        <v>1203.8</v>
      </c>
      <c r="S7" s="4">
        <v>1375</v>
      </c>
      <c r="T7" s="4">
        <v>7021.6</v>
      </c>
      <c r="U7" s="4">
        <v>5257.9</v>
      </c>
      <c r="V7" s="4">
        <v>2070</v>
      </c>
      <c r="W7" s="4">
        <v>2220</v>
      </c>
      <c r="X7" s="4">
        <v>942</v>
      </c>
      <c r="Y7" s="4">
        <v>8445.7999999999993</v>
      </c>
      <c r="Z7" s="4">
        <v>5.3170000000000002</v>
      </c>
      <c r="AA7" s="4">
        <v>5962.7</v>
      </c>
      <c r="AB7" s="4">
        <v>1568.1</v>
      </c>
      <c r="AC7" s="4">
        <v>1749.1</v>
      </c>
      <c r="AD7" s="4">
        <v>388.13</v>
      </c>
      <c r="AE7" s="4">
        <v>464.61</v>
      </c>
      <c r="AF7" s="4">
        <v>223</v>
      </c>
      <c r="AG7" s="4">
        <v>220.23</v>
      </c>
      <c r="AH7" s="4">
        <v>52</v>
      </c>
      <c r="AI7" s="4">
        <v>1054.8</v>
      </c>
      <c r="AJ7" s="4">
        <v>202.82</v>
      </c>
      <c r="AK7" s="4">
        <v>19.34</v>
      </c>
      <c r="AL7" s="4">
        <v>6.9</v>
      </c>
      <c r="AM7" s="4">
        <v>1210</v>
      </c>
    </row>
    <row r="8" spans="1:39" x14ac:dyDescent="0.2">
      <c r="A8" s="5">
        <v>42735</v>
      </c>
      <c r="B8" s="4">
        <v>4151.3900000000003</v>
      </c>
      <c r="C8" s="4">
        <v>239.21</v>
      </c>
      <c r="D8" s="4">
        <v>348.73</v>
      </c>
      <c r="E8" s="4">
        <v>2491.1999999999998</v>
      </c>
      <c r="F8" s="4">
        <v>6700</v>
      </c>
      <c r="G8" s="4">
        <v>1292.2</v>
      </c>
      <c r="H8" s="4">
        <v>33894</v>
      </c>
      <c r="I8" s="4">
        <v>37.26</v>
      </c>
      <c r="J8" s="4">
        <v>4766.8999999999996</v>
      </c>
      <c r="K8" s="4">
        <v>6995</v>
      </c>
      <c r="L8" s="4">
        <v>1879.9</v>
      </c>
      <c r="M8" s="4">
        <v>78.5</v>
      </c>
      <c r="N8" s="4">
        <v>1369.4</v>
      </c>
      <c r="O8" s="4">
        <v>131.78</v>
      </c>
      <c r="P8" s="4">
        <v>1074.9000000000001</v>
      </c>
      <c r="Q8" s="4">
        <v>6418.4</v>
      </c>
      <c r="R8" s="4">
        <v>1200.5999999999999</v>
      </c>
      <c r="S8" s="4">
        <v>1346</v>
      </c>
      <c r="T8" s="4">
        <v>7106.9</v>
      </c>
      <c r="U8" s="4">
        <v>5299.5</v>
      </c>
      <c r="V8" s="4">
        <v>2255</v>
      </c>
      <c r="W8" s="4">
        <v>2136</v>
      </c>
      <c r="X8" s="4">
        <v>966.1</v>
      </c>
      <c r="Y8" s="4">
        <v>8749.6</v>
      </c>
      <c r="Z8" s="4">
        <v>5.6180000000000003</v>
      </c>
      <c r="AA8" s="4">
        <v>5643.4</v>
      </c>
      <c r="AB8" s="4">
        <v>1529.5</v>
      </c>
      <c r="AC8" s="4">
        <v>1575.1</v>
      </c>
      <c r="AD8" s="4">
        <v>399.33</v>
      </c>
      <c r="AE8" s="4">
        <v>480</v>
      </c>
      <c r="AF8" s="4">
        <v>225.99</v>
      </c>
      <c r="AG8" s="4">
        <v>217.91</v>
      </c>
      <c r="AH8" s="4">
        <v>51.61</v>
      </c>
      <c r="AI8" s="4">
        <v>1189.2</v>
      </c>
      <c r="AJ8" s="4">
        <v>175.43</v>
      </c>
      <c r="AK8" s="4">
        <v>17.45</v>
      </c>
      <c r="AL8" s="4">
        <v>6.9</v>
      </c>
      <c r="AM8" s="4">
        <v>1090</v>
      </c>
    </row>
    <row r="9" spans="1:39" x14ac:dyDescent="0.2">
      <c r="A9" s="5">
        <v>42704</v>
      </c>
      <c r="B9" s="4">
        <v>4207.24</v>
      </c>
      <c r="C9" s="4">
        <v>237.05</v>
      </c>
      <c r="D9" s="4">
        <v>421.84</v>
      </c>
      <c r="E9" s="4">
        <v>2522</v>
      </c>
      <c r="F9" s="4">
        <v>6800</v>
      </c>
      <c r="G9" s="4">
        <v>1400</v>
      </c>
      <c r="H9" s="4">
        <v>33726</v>
      </c>
      <c r="I9" s="4">
        <v>36.5</v>
      </c>
      <c r="J9" s="4">
        <v>4913</v>
      </c>
      <c r="K9" s="4">
        <v>6773.5</v>
      </c>
      <c r="L9" s="4">
        <v>1984.4</v>
      </c>
      <c r="M9" s="4">
        <v>76.33</v>
      </c>
      <c r="N9" s="4">
        <v>1386.1</v>
      </c>
      <c r="O9" s="4">
        <v>129.01</v>
      </c>
      <c r="P9" s="4">
        <v>1077.5</v>
      </c>
      <c r="Q9" s="4">
        <v>6532.4</v>
      </c>
      <c r="R9" s="4">
        <v>1217</v>
      </c>
      <c r="S9" s="4">
        <v>1470.4</v>
      </c>
      <c r="T9" s="4">
        <v>7162.1</v>
      </c>
      <c r="U9" s="4">
        <v>5319.2</v>
      </c>
      <c r="V9" s="4">
        <v>2220.3000000000002</v>
      </c>
      <c r="W9" s="4">
        <v>2140</v>
      </c>
      <c r="X9" s="4">
        <v>1146.3</v>
      </c>
      <c r="Y9" s="4">
        <v>8331</v>
      </c>
      <c r="Z9" s="4">
        <v>5.5</v>
      </c>
      <c r="AA9" s="4">
        <v>5942.7</v>
      </c>
      <c r="AB9" s="4">
        <v>1541.5</v>
      </c>
      <c r="AC9" s="4">
        <v>1578.4</v>
      </c>
      <c r="AD9" s="4">
        <v>400.76</v>
      </c>
      <c r="AE9" s="4">
        <v>501</v>
      </c>
      <c r="AF9" s="4">
        <v>242.5</v>
      </c>
      <c r="AG9" s="4">
        <v>222</v>
      </c>
      <c r="AH9" s="4">
        <v>54</v>
      </c>
      <c r="AI9" s="4">
        <v>1302</v>
      </c>
      <c r="AJ9" s="4">
        <v>177</v>
      </c>
      <c r="AK9" s="4">
        <v>15.5</v>
      </c>
      <c r="AL9" s="4">
        <v>6.8</v>
      </c>
      <c r="AM9" s="4">
        <v>1389.2</v>
      </c>
    </row>
    <row r="10" spans="1:39" x14ac:dyDescent="0.2">
      <c r="A10" s="5">
        <v>42674</v>
      </c>
      <c r="B10" s="4">
        <v>4289.78</v>
      </c>
      <c r="C10" s="4">
        <v>222.56</v>
      </c>
      <c r="D10" s="4">
        <v>430.69</v>
      </c>
      <c r="E10" s="4">
        <v>2619.5</v>
      </c>
      <c r="F10" s="4">
        <v>7000</v>
      </c>
      <c r="G10" s="4">
        <v>1369.9</v>
      </c>
      <c r="H10" s="4">
        <v>33574</v>
      </c>
      <c r="I10" s="4">
        <v>36.549999999999997</v>
      </c>
      <c r="J10" s="4">
        <v>4559.6000000000004</v>
      </c>
      <c r="K10" s="4">
        <v>7016.2</v>
      </c>
      <c r="L10" s="4">
        <v>2129.5</v>
      </c>
      <c r="M10" s="4">
        <v>77.75</v>
      </c>
      <c r="N10" s="4">
        <v>1415</v>
      </c>
      <c r="O10" s="4">
        <v>142.31</v>
      </c>
      <c r="P10" s="4">
        <v>1140</v>
      </c>
      <c r="Q10" s="4">
        <v>6563.8</v>
      </c>
      <c r="R10" s="4">
        <v>1216</v>
      </c>
      <c r="S10" s="4">
        <v>1520</v>
      </c>
      <c r="T10" s="4">
        <v>7005</v>
      </c>
      <c r="U10" s="4">
        <v>5129.2</v>
      </c>
      <c r="V10" s="4">
        <v>2353.6</v>
      </c>
      <c r="W10" s="4">
        <v>1580</v>
      </c>
      <c r="X10" s="4">
        <v>1191.0999999999999</v>
      </c>
      <c r="Y10" s="4">
        <v>7986.7</v>
      </c>
      <c r="Z10" s="4">
        <v>5.9379999999999997</v>
      </c>
      <c r="AA10" s="4">
        <v>6256.6</v>
      </c>
      <c r="AB10" s="4">
        <v>1619.9</v>
      </c>
      <c r="AC10" s="4">
        <v>1600</v>
      </c>
      <c r="AD10" s="4">
        <v>409.76</v>
      </c>
      <c r="AE10" s="4">
        <v>530.33000000000004</v>
      </c>
      <c r="AF10" s="4">
        <v>229</v>
      </c>
      <c r="AG10" s="4">
        <v>219.6</v>
      </c>
      <c r="AH10" s="4">
        <v>55.72</v>
      </c>
      <c r="AI10" s="4">
        <v>1350</v>
      </c>
      <c r="AJ10" s="4">
        <v>180</v>
      </c>
      <c r="AK10" s="4">
        <v>13.32</v>
      </c>
      <c r="AL10" s="4">
        <v>7.56</v>
      </c>
      <c r="AM10" s="4">
        <v>1400</v>
      </c>
    </row>
    <row r="11" spans="1:39" x14ac:dyDescent="0.2">
      <c r="A11" s="5">
        <v>42643</v>
      </c>
      <c r="B11" s="4">
        <v>4015.25</v>
      </c>
      <c r="C11" s="4">
        <v>216.87</v>
      </c>
      <c r="D11" s="4">
        <v>422.44</v>
      </c>
      <c r="E11" s="4">
        <v>2518.8000000000002</v>
      </c>
      <c r="F11" s="4">
        <v>6351</v>
      </c>
      <c r="G11" s="4">
        <v>1379.9</v>
      </c>
      <c r="H11" s="4">
        <v>29770</v>
      </c>
      <c r="I11" s="4">
        <v>34.04</v>
      </c>
      <c r="J11" s="4">
        <v>3583.4</v>
      </c>
      <c r="K11" s="4">
        <v>6645</v>
      </c>
      <c r="L11" s="4">
        <v>1975.4</v>
      </c>
      <c r="M11" s="4">
        <v>73.48</v>
      </c>
      <c r="N11" s="4">
        <v>1309</v>
      </c>
      <c r="O11" s="4">
        <v>131.09</v>
      </c>
      <c r="P11" s="4">
        <v>1150</v>
      </c>
      <c r="Q11" s="4">
        <v>6150.2</v>
      </c>
      <c r="R11" s="4">
        <v>1212.4000000000001</v>
      </c>
      <c r="S11" s="4">
        <v>1499.9</v>
      </c>
      <c r="T11" s="4">
        <v>6431.1</v>
      </c>
      <c r="U11" s="4">
        <v>4821.8</v>
      </c>
      <c r="V11" s="4">
        <v>2450</v>
      </c>
      <c r="W11" s="4">
        <v>1680</v>
      </c>
      <c r="X11" s="4">
        <v>1176.2</v>
      </c>
      <c r="Y11" s="4">
        <v>7558.9</v>
      </c>
      <c r="Z11" s="4">
        <v>5.7949999999999999</v>
      </c>
      <c r="AA11" s="4">
        <v>5287.8</v>
      </c>
      <c r="AB11" s="4">
        <v>1486.6</v>
      </c>
      <c r="AC11" s="4">
        <v>1459.1</v>
      </c>
      <c r="AD11" s="4">
        <v>404.63</v>
      </c>
      <c r="AE11" s="4">
        <v>517.9</v>
      </c>
      <c r="AF11" s="4">
        <v>220.55</v>
      </c>
      <c r="AG11" s="4">
        <v>210</v>
      </c>
      <c r="AH11" s="4">
        <v>55</v>
      </c>
      <c r="AI11" s="4">
        <v>1274</v>
      </c>
      <c r="AJ11" s="4">
        <v>166</v>
      </c>
      <c r="AK11" s="4">
        <v>10.86</v>
      </c>
      <c r="AL11" s="4">
        <v>7.8490000000000002</v>
      </c>
      <c r="AM11" s="4">
        <v>1355.8</v>
      </c>
    </row>
    <row r="12" spans="1:39" x14ac:dyDescent="0.2">
      <c r="A12" s="5">
        <v>42613</v>
      </c>
      <c r="B12" s="4">
        <v>4119.28</v>
      </c>
      <c r="C12" s="4">
        <v>272.39999999999998</v>
      </c>
      <c r="D12" s="4">
        <v>407.93</v>
      </c>
      <c r="E12" s="4">
        <v>2437.6999999999998</v>
      </c>
      <c r="F12" s="4">
        <v>6300</v>
      </c>
      <c r="G12" s="4">
        <v>1350</v>
      </c>
      <c r="H12" s="4">
        <v>30071</v>
      </c>
      <c r="I12" s="4">
        <v>35.79</v>
      </c>
      <c r="J12" s="4">
        <v>3403.4</v>
      </c>
      <c r="K12" s="4">
        <v>7195.9</v>
      </c>
      <c r="L12" s="4">
        <v>1997.7</v>
      </c>
      <c r="M12" s="4">
        <v>75.36</v>
      </c>
      <c r="N12" s="4">
        <v>1353.6</v>
      </c>
      <c r="O12" s="4">
        <v>142.85</v>
      </c>
      <c r="P12" s="4">
        <v>1130</v>
      </c>
      <c r="Q12" s="4">
        <v>5963.4</v>
      </c>
      <c r="R12" s="4">
        <v>1223</v>
      </c>
      <c r="S12" s="4">
        <v>1419</v>
      </c>
      <c r="T12" s="4">
        <v>6434.6</v>
      </c>
      <c r="U12" s="4">
        <v>4850.6000000000004</v>
      </c>
      <c r="V12" s="4">
        <v>2439.6999999999998</v>
      </c>
      <c r="W12" s="4">
        <v>1684</v>
      </c>
      <c r="X12" s="4">
        <v>1176.8</v>
      </c>
      <c r="Y12" s="4">
        <v>7180</v>
      </c>
      <c r="Z12" s="4">
        <v>5.8579999999999997</v>
      </c>
      <c r="AA12" s="4">
        <v>5413.5</v>
      </c>
      <c r="AB12" s="4">
        <v>1530.4</v>
      </c>
      <c r="AC12" s="4">
        <v>1398</v>
      </c>
      <c r="AD12" s="4">
        <v>411.21</v>
      </c>
      <c r="AE12" s="4">
        <v>510</v>
      </c>
      <c r="AF12" s="4">
        <v>224</v>
      </c>
      <c r="AG12" s="4">
        <v>207.94</v>
      </c>
      <c r="AH12" s="4">
        <v>52.01</v>
      </c>
      <c r="AI12" s="4">
        <v>1216.4000000000001</v>
      </c>
      <c r="AJ12" s="4">
        <v>169.39</v>
      </c>
      <c r="AK12" s="4">
        <v>10.56</v>
      </c>
      <c r="AL12" s="4">
        <v>7.4050000000000002</v>
      </c>
      <c r="AM12" s="4">
        <v>1415</v>
      </c>
    </row>
    <row r="13" spans="1:39" x14ac:dyDescent="0.2">
      <c r="A13" s="5">
        <v>42582</v>
      </c>
      <c r="B13" s="4">
        <v>4117.47</v>
      </c>
      <c r="C13" s="4">
        <v>316.58999999999997</v>
      </c>
      <c r="D13" s="4">
        <v>395.75</v>
      </c>
      <c r="E13" s="4">
        <v>2555.9</v>
      </c>
      <c r="F13" s="4">
        <v>6249.7</v>
      </c>
      <c r="G13" s="4">
        <v>1285</v>
      </c>
      <c r="H13" s="4">
        <v>28617.416729</v>
      </c>
      <c r="I13" s="4">
        <v>33.630000000000003</v>
      </c>
      <c r="J13" s="4">
        <v>2855.1</v>
      </c>
      <c r="K13" s="4">
        <v>7495.7</v>
      </c>
      <c r="L13" s="4">
        <v>1863</v>
      </c>
      <c r="M13" s="4">
        <v>72.55</v>
      </c>
      <c r="N13" s="4">
        <v>1372.5</v>
      </c>
      <c r="O13" s="4">
        <v>160.72</v>
      </c>
      <c r="P13" s="4">
        <v>1129.5999999999999</v>
      </c>
      <c r="Q13" s="4">
        <v>5907.5</v>
      </c>
      <c r="R13" s="4">
        <v>1215</v>
      </c>
      <c r="S13" s="4">
        <v>1398</v>
      </c>
      <c r="T13" s="4">
        <v>6444.9</v>
      </c>
      <c r="U13" s="4">
        <v>4803</v>
      </c>
      <c r="V13" s="4">
        <v>2349.5</v>
      </c>
      <c r="W13" s="4">
        <v>1680</v>
      </c>
      <c r="X13" s="4">
        <v>1120.0999999999999</v>
      </c>
      <c r="Y13" s="4">
        <v>7500</v>
      </c>
      <c r="Z13" s="4">
        <v>5.6859999999999999</v>
      </c>
      <c r="AA13" s="4">
        <v>5713.9</v>
      </c>
      <c r="AB13" s="4">
        <v>1441.4</v>
      </c>
      <c r="AC13" s="4">
        <v>1285</v>
      </c>
      <c r="AD13" s="4">
        <v>413.91</v>
      </c>
      <c r="AE13" s="4">
        <v>510.31</v>
      </c>
      <c r="AF13" s="4">
        <v>219.13</v>
      </c>
      <c r="AG13" s="4">
        <v>195.69</v>
      </c>
      <c r="AH13" s="4">
        <v>52</v>
      </c>
      <c r="AI13" s="4">
        <v>1202.5999999999999</v>
      </c>
      <c r="AJ13" s="4">
        <v>160</v>
      </c>
      <c r="AK13" s="4">
        <v>11.94</v>
      </c>
      <c r="AL13" s="4">
        <v>6.8</v>
      </c>
      <c r="AM13" s="4">
        <v>1384.6</v>
      </c>
    </row>
    <row r="14" spans="1:39" x14ac:dyDescent="0.2">
      <c r="A14" s="5">
        <v>42551</v>
      </c>
      <c r="B14" s="4">
        <v>3995.91</v>
      </c>
      <c r="C14" s="4">
        <v>323.72000000000003</v>
      </c>
      <c r="D14" s="4">
        <v>379.66</v>
      </c>
      <c r="E14" s="4">
        <v>2357.1</v>
      </c>
      <c r="F14" s="4">
        <v>6050</v>
      </c>
      <c r="G14" s="4">
        <v>1200</v>
      </c>
      <c r="H14" s="4">
        <v>28132.4758</v>
      </c>
      <c r="I14" s="4">
        <v>31.92</v>
      </c>
      <c r="J14" s="4">
        <v>2257.6</v>
      </c>
      <c r="K14" s="4">
        <v>7743.2</v>
      </c>
      <c r="L14" s="4">
        <v>1888.8</v>
      </c>
      <c r="M14" s="4">
        <v>69.380888800000008</v>
      </c>
      <c r="N14" s="4">
        <v>1377.3</v>
      </c>
      <c r="O14" s="4">
        <v>160.41</v>
      </c>
      <c r="P14" s="4">
        <v>1045.0999999999999</v>
      </c>
      <c r="Q14" s="4">
        <v>5822</v>
      </c>
      <c r="R14" s="4">
        <v>1207.5</v>
      </c>
      <c r="S14" s="4">
        <v>1210</v>
      </c>
      <c r="T14" s="4">
        <v>5996.3</v>
      </c>
      <c r="U14" s="4">
        <v>5048.1000000000004</v>
      </c>
      <c r="V14" s="4">
        <v>2000</v>
      </c>
      <c r="W14" s="4">
        <v>1725</v>
      </c>
      <c r="X14" s="4">
        <v>1054.3</v>
      </c>
      <c r="Y14" s="4">
        <v>7260.2</v>
      </c>
      <c r="Z14" s="4">
        <v>5.6180000000000003</v>
      </c>
      <c r="AA14" s="4">
        <v>4380.7</v>
      </c>
      <c r="AB14" s="4">
        <v>1339.5</v>
      </c>
      <c r="AC14" s="4">
        <v>1285</v>
      </c>
      <c r="AD14" s="4">
        <v>328.97</v>
      </c>
      <c r="AE14" s="4">
        <v>412</v>
      </c>
      <c r="AF14" s="4">
        <v>215</v>
      </c>
      <c r="AG14" s="4">
        <v>186.681836</v>
      </c>
      <c r="AH14" s="4">
        <v>49</v>
      </c>
      <c r="AI14" s="4">
        <v>1214.8</v>
      </c>
      <c r="AJ14" s="4">
        <v>154.24</v>
      </c>
      <c r="AK14" s="4">
        <v>13.2</v>
      </c>
      <c r="AL14" s="4">
        <v>6.6890000000000001</v>
      </c>
      <c r="AM14" s="4">
        <v>1230</v>
      </c>
    </row>
    <row r="15" spans="1:39" x14ac:dyDescent="0.2">
      <c r="A15" s="5">
        <v>42521</v>
      </c>
      <c r="B15" s="4">
        <v>3934.71</v>
      </c>
      <c r="C15" s="4">
        <v>311.62</v>
      </c>
      <c r="D15" s="4">
        <v>379.81</v>
      </c>
      <c r="E15" s="4">
        <v>2179.3000000000002</v>
      </c>
      <c r="F15" s="4">
        <v>6250</v>
      </c>
      <c r="G15" s="4">
        <v>1150.0999999999999</v>
      </c>
      <c r="H15" s="4">
        <v>27557.038795</v>
      </c>
      <c r="I15" s="4">
        <v>31.15</v>
      </c>
      <c r="J15" s="4">
        <v>2152.6999999999998</v>
      </c>
      <c r="K15" s="4">
        <v>7517.3</v>
      </c>
      <c r="L15" s="4">
        <v>1832.6</v>
      </c>
      <c r="M15" s="4">
        <v>68.226659999999995</v>
      </c>
      <c r="N15" s="4">
        <v>1442.3</v>
      </c>
      <c r="O15" s="4">
        <v>167.23</v>
      </c>
      <c r="P15" s="4">
        <v>1138.2</v>
      </c>
      <c r="Q15" s="4">
        <v>5907.9</v>
      </c>
      <c r="R15" s="4">
        <v>1185</v>
      </c>
      <c r="S15" s="4">
        <v>1161</v>
      </c>
      <c r="T15" s="4">
        <v>5907.8</v>
      </c>
      <c r="U15" s="4">
        <v>4868.8999999999996</v>
      </c>
      <c r="V15" s="4">
        <v>2000.9</v>
      </c>
      <c r="W15" s="4">
        <v>1770.4611950000001</v>
      </c>
      <c r="X15" s="4">
        <v>1026.5</v>
      </c>
      <c r="Y15" s="4">
        <v>7633</v>
      </c>
      <c r="Z15" s="4">
        <v>5.5049999999999999</v>
      </c>
      <c r="AA15" s="4">
        <v>4203.3999999999996</v>
      </c>
      <c r="AB15" s="4">
        <v>1330</v>
      </c>
      <c r="AC15" s="4">
        <v>1285.3</v>
      </c>
      <c r="AD15" s="4">
        <v>354.98</v>
      </c>
      <c r="AE15" s="4">
        <v>439.88</v>
      </c>
      <c r="AF15" s="4">
        <v>203</v>
      </c>
      <c r="AG15" s="4">
        <v>186.78943360000002</v>
      </c>
      <c r="AH15" s="4">
        <v>49.99</v>
      </c>
      <c r="AI15" s="4">
        <v>1227.4000000000001</v>
      </c>
      <c r="AJ15" s="4">
        <v>140.97999999999999</v>
      </c>
      <c r="AK15" s="4">
        <v>13.13</v>
      </c>
      <c r="AL15" s="4">
        <v>6.66</v>
      </c>
      <c r="AM15" s="4">
        <v>1215</v>
      </c>
    </row>
    <row r="16" spans="1:39" x14ac:dyDescent="0.2">
      <c r="A16" s="5">
        <v>42490</v>
      </c>
      <c r="B16" s="4">
        <v>4002.07</v>
      </c>
      <c r="C16" s="4">
        <v>331.13</v>
      </c>
      <c r="D16" s="4">
        <v>382.79</v>
      </c>
      <c r="E16" s="4">
        <v>2234.4</v>
      </c>
      <c r="F16" s="4">
        <v>6875</v>
      </c>
      <c r="G16" s="4">
        <v>1120</v>
      </c>
      <c r="H16" s="4">
        <v>27944.598076999999</v>
      </c>
      <c r="I16" s="4">
        <v>31.79</v>
      </c>
      <c r="J16" s="4">
        <v>2355.8000000000002</v>
      </c>
      <c r="K16" s="4">
        <v>7402.7</v>
      </c>
      <c r="L16" s="4">
        <v>1775.7</v>
      </c>
      <c r="M16" s="4">
        <v>70.848128800000012</v>
      </c>
      <c r="N16" s="4">
        <v>1476.5</v>
      </c>
      <c r="O16" s="4">
        <v>178.04</v>
      </c>
      <c r="P16" s="4">
        <v>1109.4000000000001</v>
      </c>
      <c r="Q16" s="4">
        <v>6599.5</v>
      </c>
      <c r="R16" s="4">
        <v>1176.5999999999999</v>
      </c>
      <c r="S16" s="4">
        <v>1218</v>
      </c>
      <c r="T16" s="4">
        <v>5763.5</v>
      </c>
      <c r="U16" s="4">
        <v>5113.1000000000004</v>
      </c>
      <c r="V16" s="4">
        <v>1994</v>
      </c>
      <c r="W16" s="4">
        <v>1751.7171400000002</v>
      </c>
      <c r="X16" s="4">
        <v>1076.5999999999999</v>
      </c>
      <c r="Y16" s="4">
        <v>7790</v>
      </c>
      <c r="Z16" s="4">
        <v>6.0049999999999999</v>
      </c>
      <c r="AA16" s="4">
        <v>4717.3</v>
      </c>
      <c r="AB16" s="4">
        <v>1279.4000000000001</v>
      </c>
      <c r="AC16" s="4">
        <v>1300</v>
      </c>
      <c r="AD16" s="4">
        <v>324.5</v>
      </c>
      <c r="AE16" s="4">
        <v>465.27</v>
      </c>
      <c r="AF16" s="4">
        <v>203</v>
      </c>
      <c r="AG16" s="4">
        <v>183.62019520000001</v>
      </c>
      <c r="AH16" s="4">
        <v>51.3</v>
      </c>
      <c r="AI16" s="4">
        <v>1319.3</v>
      </c>
      <c r="AJ16" s="4">
        <v>160</v>
      </c>
      <c r="AK16" s="4">
        <v>13.91</v>
      </c>
      <c r="AL16" s="4">
        <v>6.51</v>
      </c>
      <c r="AM16" s="4">
        <v>1200</v>
      </c>
    </row>
    <row r="17" spans="1:39" x14ac:dyDescent="0.2">
      <c r="A17" s="5">
        <v>42460</v>
      </c>
      <c r="B17" s="4">
        <v>3937.49</v>
      </c>
      <c r="C17" s="4">
        <v>338.55</v>
      </c>
      <c r="D17" s="4">
        <v>382.78</v>
      </c>
      <c r="E17" s="4">
        <v>2199.4</v>
      </c>
      <c r="F17" s="4">
        <v>6780</v>
      </c>
      <c r="G17" s="4">
        <v>1120</v>
      </c>
      <c r="H17" s="4">
        <v>26642.241505000002</v>
      </c>
      <c r="I17" s="4">
        <v>32.57</v>
      </c>
      <c r="J17" s="4">
        <v>1979.7</v>
      </c>
      <c r="K17" s="4">
        <v>7548.9</v>
      </c>
      <c r="L17" s="4">
        <v>1689.6</v>
      </c>
      <c r="M17" s="4">
        <v>70.466646400000002</v>
      </c>
      <c r="N17" s="4">
        <v>1563.1</v>
      </c>
      <c r="O17" s="4">
        <v>186.64</v>
      </c>
      <c r="P17" s="4">
        <v>1165</v>
      </c>
      <c r="Q17" s="4">
        <v>6413.1</v>
      </c>
      <c r="R17" s="4">
        <v>1179.5</v>
      </c>
      <c r="S17" s="4">
        <v>1224</v>
      </c>
      <c r="T17" s="4">
        <v>5914.3</v>
      </c>
      <c r="U17" s="4">
        <v>4678.5</v>
      </c>
      <c r="V17" s="4">
        <v>1900</v>
      </c>
      <c r="W17" s="4">
        <v>1782.2869897</v>
      </c>
      <c r="X17" s="4">
        <v>1063.9000000000001</v>
      </c>
      <c r="Y17" s="4">
        <v>7613</v>
      </c>
      <c r="Z17" s="4">
        <v>6.1260000000000003</v>
      </c>
      <c r="AA17" s="4">
        <v>4697.3</v>
      </c>
      <c r="AB17" s="4">
        <v>1229.4000000000001</v>
      </c>
      <c r="AC17" s="4">
        <v>1230</v>
      </c>
      <c r="AD17" s="4">
        <v>304.26</v>
      </c>
      <c r="AE17" s="4">
        <v>449.9</v>
      </c>
      <c r="AF17" s="4">
        <v>194</v>
      </c>
      <c r="AG17" s="4">
        <v>185.81127360000002</v>
      </c>
      <c r="AH17" s="4">
        <v>49.91</v>
      </c>
      <c r="AI17" s="4">
        <v>1290.3</v>
      </c>
      <c r="AJ17" s="4">
        <v>152.12</v>
      </c>
      <c r="AK17" s="4">
        <v>13.66</v>
      </c>
      <c r="AL17" s="4">
        <v>6.95</v>
      </c>
      <c r="AM17" s="4">
        <v>1175</v>
      </c>
    </row>
    <row r="18" spans="1:39" x14ac:dyDescent="0.2">
      <c r="A18" s="5">
        <v>42429</v>
      </c>
      <c r="B18" s="4">
        <v>3715.84</v>
      </c>
      <c r="C18" s="4">
        <v>312.64999999999998</v>
      </c>
      <c r="D18" s="4">
        <v>362.09</v>
      </c>
      <c r="E18" s="4">
        <v>2070.9</v>
      </c>
      <c r="F18" s="4">
        <v>6550.5</v>
      </c>
      <c r="G18" s="4">
        <v>1025</v>
      </c>
      <c r="H18" s="4">
        <v>27264.002052549833</v>
      </c>
      <c r="I18" s="4">
        <v>30.15</v>
      </c>
      <c r="J18" s="4">
        <v>1683.7</v>
      </c>
      <c r="K18" s="4">
        <v>6838.4</v>
      </c>
      <c r="L18" s="4">
        <v>1515.8</v>
      </c>
      <c r="M18" s="4">
        <v>69.644992000000002</v>
      </c>
      <c r="N18" s="4">
        <v>1597.9</v>
      </c>
      <c r="O18" s="4">
        <v>180.52</v>
      </c>
      <c r="P18" s="4">
        <v>1164.2</v>
      </c>
      <c r="Q18" s="4">
        <v>5876.4</v>
      </c>
      <c r="R18" s="4">
        <v>1172.3</v>
      </c>
      <c r="S18" s="4">
        <v>1080</v>
      </c>
      <c r="T18" s="4">
        <v>5926.3</v>
      </c>
      <c r="U18" s="4">
        <v>4513.7</v>
      </c>
      <c r="V18" s="4">
        <v>1700</v>
      </c>
      <c r="W18" s="4">
        <v>1719.3410450000001</v>
      </c>
      <c r="X18" s="4">
        <v>1008.5</v>
      </c>
      <c r="Y18" s="4">
        <v>7770.1</v>
      </c>
      <c r="Z18" s="4">
        <v>5.7220000000000004</v>
      </c>
      <c r="AA18" s="4">
        <v>3959.4</v>
      </c>
      <c r="AB18" s="4">
        <v>1142</v>
      </c>
      <c r="AC18" s="4">
        <v>1303.0999999999999</v>
      </c>
      <c r="AD18" s="4">
        <v>284.93</v>
      </c>
      <c r="AE18" s="4">
        <v>371.7</v>
      </c>
      <c r="AF18" s="4">
        <v>186</v>
      </c>
      <c r="AG18" s="4">
        <v>183.89408</v>
      </c>
      <c r="AH18" s="4">
        <v>45.02</v>
      </c>
      <c r="AI18" s="4">
        <v>1199.2</v>
      </c>
      <c r="AJ18" s="4">
        <v>129.6</v>
      </c>
      <c r="AK18" s="4">
        <v>13.74</v>
      </c>
      <c r="AL18" s="4">
        <v>6.77</v>
      </c>
      <c r="AM18" s="4">
        <v>1170</v>
      </c>
    </row>
    <row r="19" spans="1:39" x14ac:dyDescent="0.2">
      <c r="A19" s="5">
        <v>42400</v>
      </c>
      <c r="B19" s="4">
        <v>3705.92</v>
      </c>
      <c r="C19" s="4">
        <v>315.10000000000002</v>
      </c>
      <c r="D19" s="4">
        <v>357.78</v>
      </c>
      <c r="E19" s="4">
        <v>2022.3</v>
      </c>
      <c r="F19" s="4">
        <v>6400</v>
      </c>
      <c r="G19" s="4">
        <v>989.99</v>
      </c>
      <c r="H19" s="4">
        <v>26913.001060563354</v>
      </c>
      <c r="I19" s="4">
        <v>30.94</v>
      </c>
      <c r="J19" s="4">
        <v>1470</v>
      </c>
      <c r="K19" s="4">
        <v>7731.4</v>
      </c>
      <c r="L19" s="4">
        <v>1445.7</v>
      </c>
      <c r="M19" s="4">
        <v>71.865415200000001</v>
      </c>
      <c r="N19" s="4">
        <v>1618.7</v>
      </c>
      <c r="O19" s="4">
        <v>180.46</v>
      </c>
      <c r="P19" s="4">
        <v>1130.7</v>
      </c>
      <c r="Q19" s="4">
        <v>6210.2</v>
      </c>
      <c r="R19" s="4">
        <v>1206.3</v>
      </c>
      <c r="S19" s="4">
        <v>1010</v>
      </c>
      <c r="T19" s="4">
        <v>6871.5</v>
      </c>
      <c r="U19" s="4">
        <v>4699.1000000000004</v>
      </c>
      <c r="V19" s="4">
        <v>1585</v>
      </c>
      <c r="W19" s="4">
        <v>1734.3362890000001</v>
      </c>
      <c r="X19" s="4">
        <v>970.01</v>
      </c>
      <c r="Y19" s="4">
        <v>7104</v>
      </c>
      <c r="Z19" s="4">
        <v>5.4050000000000002</v>
      </c>
      <c r="AA19" s="4">
        <v>3652.4</v>
      </c>
      <c r="AB19" s="4">
        <v>1101.817585</v>
      </c>
      <c r="AC19" s="4">
        <v>1270</v>
      </c>
      <c r="AD19" s="4">
        <v>281.67</v>
      </c>
      <c r="AE19" s="4">
        <v>355.01</v>
      </c>
      <c r="AF19" s="4">
        <v>190</v>
      </c>
      <c r="AG19" s="4">
        <v>180.16729040000001</v>
      </c>
      <c r="AH19" s="4">
        <v>44.44</v>
      </c>
      <c r="AI19" s="4">
        <v>1138.4000000000001</v>
      </c>
      <c r="AJ19" s="4">
        <v>114.1</v>
      </c>
      <c r="AK19" s="4">
        <v>13.5</v>
      </c>
      <c r="AL19" s="4">
        <v>6.66</v>
      </c>
      <c r="AM19" s="4">
        <v>1160</v>
      </c>
    </row>
    <row r="20" spans="1:39" x14ac:dyDescent="0.2">
      <c r="A20" s="5">
        <v>42369</v>
      </c>
      <c r="B20" s="4">
        <v>3680.21</v>
      </c>
      <c r="C20" s="4">
        <v>314.44</v>
      </c>
      <c r="D20" s="4">
        <v>363.58</v>
      </c>
      <c r="E20" s="4">
        <v>2107.8000000000002</v>
      </c>
      <c r="F20" s="4">
        <v>6600</v>
      </c>
      <c r="G20" s="4">
        <v>1021</v>
      </c>
      <c r="H20" s="4">
        <v>26061.82365499614</v>
      </c>
      <c r="I20" s="4">
        <v>31.79</v>
      </c>
      <c r="J20" s="4">
        <v>1713.7</v>
      </c>
      <c r="K20" s="4">
        <v>7840</v>
      </c>
      <c r="L20" s="4">
        <v>1415</v>
      </c>
      <c r="M20" s="4">
        <v>70.603588800000011</v>
      </c>
      <c r="N20" s="4">
        <v>1528.9</v>
      </c>
      <c r="O20" s="4">
        <v>169.2</v>
      </c>
      <c r="P20" s="4">
        <v>1061.5</v>
      </c>
      <c r="Q20" s="4">
        <v>6083.2</v>
      </c>
      <c r="R20" s="4">
        <v>1201.2</v>
      </c>
      <c r="S20" s="4">
        <v>1020</v>
      </c>
      <c r="T20" s="4">
        <v>6341.1</v>
      </c>
      <c r="U20" s="4">
        <v>4516</v>
      </c>
      <c r="V20" s="4">
        <v>1750</v>
      </c>
      <c r="W20" s="4">
        <v>1755.1251500000001</v>
      </c>
      <c r="X20" s="4">
        <v>999.34</v>
      </c>
      <c r="Y20" s="4">
        <v>7263.8</v>
      </c>
      <c r="Z20" s="4">
        <v>5.6980000000000004</v>
      </c>
      <c r="AA20" s="4">
        <v>3721.8</v>
      </c>
      <c r="AB20" s="4">
        <v>1107.6688215000001</v>
      </c>
      <c r="AC20" s="4">
        <v>1250.0999999999999</v>
      </c>
      <c r="AD20" s="4">
        <v>290.87</v>
      </c>
      <c r="AE20" s="4">
        <v>375.21</v>
      </c>
      <c r="AF20" s="4">
        <v>190.7</v>
      </c>
      <c r="AG20" s="4">
        <v>184.5592288</v>
      </c>
      <c r="AH20" s="4">
        <v>44.85</v>
      </c>
      <c r="AI20" s="4">
        <v>1255.7</v>
      </c>
      <c r="AJ20" s="4">
        <v>122.5</v>
      </c>
      <c r="AK20" s="4">
        <v>13.7</v>
      </c>
      <c r="AL20" s="4">
        <v>6.3</v>
      </c>
      <c r="AM20" s="4">
        <v>1058.3</v>
      </c>
    </row>
    <row r="21" spans="1:39" x14ac:dyDescent="0.2">
      <c r="A21" s="5">
        <v>42338</v>
      </c>
      <c r="B21" s="4">
        <v>3655.3</v>
      </c>
      <c r="C21" s="4">
        <v>309.47000000000003</v>
      </c>
      <c r="D21" s="4">
        <v>353.3</v>
      </c>
      <c r="E21" s="4">
        <v>2175.1</v>
      </c>
      <c r="F21" s="4">
        <v>6810</v>
      </c>
      <c r="G21" s="4">
        <v>1060</v>
      </c>
      <c r="H21" s="4">
        <v>25711.797665765178</v>
      </c>
      <c r="I21" s="4">
        <v>31.7</v>
      </c>
      <c r="J21" s="4">
        <v>1875.7</v>
      </c>
      <c r="K21" s="4">
        <v>7939.4</v>
      </c>
      <c r="L21" s="4">
        <v>1498.3</v>
      </c>
      <c r="M21" s="4">
        <v>69.3221992</v>
      </c>
      <c r="N21" s="4">
        <v>1488.6</v>
      </c>
      <c r="O21" s="4">
        <v>175.82</v>
      </c>
      <c r="P21" s="4">
        <v>1057.7</v>
      </c>
      <c r="Q21" s="4">
        <v>6096.2</v>
      </c>
      <c r="R21" s="4">
        <v>1210.3</v>
      </c>
      <c r="S21" s="4">
        <v>1041.5999999999999</v>
      </c>
      <c r="T21" s="4">
        <v>6354</v>
      </c>
      <c r="U21" s="4">
        <v>4286.5</v>
      </c>
      <c r="V21" s="4">
        <v>1799.4</v>
      </c>
      <c r="W21" s="4">
        <v>1465.4443000000001</v>
      </c>
      <c r="X21" s="4">
        <v>990.39</v>
      </c>
      <c r="Y21" s="4">
        <v>7644.7</v>
      </c>
      <c r="Z21" s="4">
        <v>6.0170000000000003</v>
      </c>
      <c r="AA21" s="4">
        <v>3821.1</v>
      </c>
      <c r="AB21" s="4">
        <v>1057.784551</v>
      </c>
      <c r="AC21" s="4">
        <v>1290.3</v>
      </c>
      <c r="AD21" s="4">
        <v>261.23</v>
      </c>
      <c r="AE21" s="4">
        <v>394.27</v>
      </c>
      <c r="AF21" s="4">
        <v>195</v>
      </c>
      <c r="AG21" s="4">
        <v>185.85040000000001</v>
      </c>
      <c r="AH21" s="4">
        <v>43.99</v>
      </c>
      <c r="AI21" s="4">
        <v>1196.5</v>
      </c>
      <c r="AJ21" s="4">
        <v>108.57</v>
      </c>
      <c r="AK21" s="4">
        <v>14.77</v>
      </c>
      <c r="AL21" s="4">
        <v>5.95</v>
      </c>
      <c r="AM21" s="4">
        <v>1022.4</v>
      </c>
    </row>
    <row r="22" spans="1:39" x14ac:dyDescent="0.2">
      <c r="A22" s="5">
        <v>42308</v>
      </c>
      <c r="B22" s="4">
        <v>3827.99</v>
      </c>
      <c r="C22" s="4">
        <v>332.49</v>
      </c>
      <c r="D22" s="4">
        <v>363.68</v>
      </c>
      <c r="E22" s="4">
        <v>2536</v>
      </c>
      <c r="F22" s="4">
        <v>7000</v>
      </c>
      <c r="G22" s="4">
        <v>1130</v>
      </c>
      <c r="H22" s="4">
        <v>27495.0777056076</v>
      </c>
      <c r="I22" s="4">
        <v>32.83</v>
      </c>
      <c r="J22" s="4">
        <v>1828</v>
      </c>
      <c r="K22" s="4">
        <v>8295.5</v>
      </c>
      <c r="L22" s="4">
        <v>1518.3</v>
      </c>
      <c r="M22" s="4">
        <v>71.581748800000014</v>
      </c>
      <c r="N22" s="4">
        <v>1707</v>
      </c>
      <c r="O22" s="4">
        <v>183.43</v>
      </c>
      <c r="P22" s="4">
        <v>1176.3</v>
      </c>
      <c r="Q22" s="4">
        <v>6478.6</v>
      </c>
      <c r="R22" s="4">
        <v>1232.7</v>
      </c>
      <c r="S22" s="4">
        <v>1199.8</v>
      </c>
      <c r="T22" s="4">
        <v>6397.2</v>
      </c>
      <c r="U22" s="4">
        <v>4636.7</v>
      </c>
      <c r="V22" s="4">
        <v>2000</v>
      </c>
      <c r="W22" s="4">
        <v>1598.3226098999999</v>
      </c>
      <c r="X22" s="4">
        <v>984.54</v>
      </c>
      <c r="Y22" s="4">
        <v>7855.8</v>
      </c>
      <c r="Z22" s="4">
        <v>6.298</v>
      </c>
      <c r="AA22" s="4">
        <v>3693.6</v>
      </c>
      <c r="AB22" s="4">
        <v>1145.9497925000001</v>
      </c>
      <c r="AC22" s="4">
        <v>1370</v>
      </c>
      <c r="AD22" s="4">
        <v>228.99</v>
      </c>
      <c r="AE22" s="4">
        <v>378.2</v>
      </c>
      <c r="AF22" s="4">
        <v>195.51</v>
      </c>
      <c r="AG22" s="4">
        <v>192.31603760000002</v>
      </c>
      <c r="AH22" s="4">
        <v>45.83</v>
      </c>
      <c r="AI22" s="4">
        <v>1111.3</v>
      </c>
      <c r="AJ22" s="4">
        <v>115</v>
      </c>
      <c r="AK22" s="4">
        <v>16.88</v>
      </c>
      <c r="AL22" s="4">
        <v>5.452</v>
      </c>
      <c r="AM22" s="4">
        <v>965</v>
      </c>
    </row>
    <row r="23" spans="1:39" x14ac:dyDescent="0.2">
      <c r="A23" s="5">
        <v>42277</v>
      </c>
      <c r="B23" s="4">
        <v>3685.18</v>
      </c>
      <c r="C23" s="4">
        <v>325.55</v>
      </c>
      <c r="D23" s="4">
        <v>362.07</v>
      </c>
      <c r="E23" s="4">
        <v>2409</v>
      </c>
      <c r="F23" s="4">
        <v>6859.5</v>
      </c>
      <c r="G23" s="4">
        <v>1135</v>
      </c>
      <c r="H23" s="4">
        <v>27545.777848894537</v>
      </c>
      <c r="I23" s="4">
        <v>31.54</v>
      </c>
      <c r="J23" s="4">
        <v>1828.2</v>
      </c>
      <c r="K23" s="4">
        <v>7675.3</v>
      </c>
      <c r="L23" s="4">
        <v>1355.4</v>
      </c>
      <c r="M23" s="4">
        <v>70.965508</v>
      </c>
      <c r="N23" s="4">
        <v>1791.4</v>
      </c>
      <c r="O23" s="4">
        <v>179.36</v>
      </c>
      <c r="P23" s="4">
        <v>1153.8</v>
      </c>
      <c r="Q23" s="4">
        <v>6315.6</v>
      </c>
      <c r="R23" s="4">
        <v>1214.9000000000001</v>
      </c>
      <c r="S23" s="4">
        <v>1138</v>
      </c>
      <c r="T23" s="4">
        <v>6571.8</v>
      </c>
      <c r="U23" s="4">
        <v>4313</v>
      </c>
      <c r="V23" s="4">
        <v>1565.8</v>
      </c>
      <c r="W23" s="4">
        <v>1587.7918590000002</v>
      </c>
      <c r="X23" s="4">
        <v>961.88</v>
      </c>
      <c r="Y23" s="4">
        <v>7506.9</v>
      </c>
      <c r="Z23" s="4">
        <v>6.1310000000000002</v>
      </c>
      <c r="AA23" s="4">
        <v>3341.7</v>
      </c>
      <c r="AB23" s="4">
        <v>1184.8258045</v>
      </c>
      <c r="AC23" s="4">
        <v>1400</v>
      </c>
      <c r="AD23" s="4">
        <v>230.01</v>
      </c>
      <c r="AE23" s="4">
        <v>366.35</v>
      </c>
      <c r="AF23" s="4">
        <v>197.5</v>
      </c>
      <c r="AG23" s="4">
        <v>188.9022592</v>
      </c>
      <c r="AH23" s="4">
        <v>46.3</v>
      </c>
      <c r="AI23" s="4">
        <v>1041.8</v>
      </c>
      <c r="AJ23" s="4">
        <v>115</v>
      </c>
      <c r="AK23" s="4">
        <v>20.56</v>
      </c>
      <c r="AL23" s="4">
        <v>5.55</v>
      </c>
      <c r="AM23" s="4">
        <v>930</v>
      </c>
    </row>
    <row r="24" spans="1:39" x14ac:dyDescent="0.2">
      <c r="A24" s="5">
        <v>42247</v>
      </c>
      <c r="B24" s="4">
        <v>3840.21</v>
      </c>
      <c r="C24" s="4">
        <v>348.47</v>
      </c>
      <c r="D24" s="4">
        <v>359.06</v>
      </c>
      <c r="E24" s="4">
        <v>2377.4</v>
      </c>
      <c r="F24" s="4">
        <v>6903.3</v>
      </c>
      <c r="G24" s="4">
        <v>1200</v>
      </c>
      <c r="H24" s="4">
        <v>29506.508390241233</v>
      </c>
      <c r="I24" s="4">
        <v>33.49</v>
      </c>
      <c r="J24" s="4">
        <v>1687.3</v>
      </c>
      <c r="K24" s="4">
        <v>7677.2</v>
      </c>
      <c r="L24" s="4">
        <v>1408.6</v>
      </c>
      <c r="M24" s="4">
        <v>70.036255999999995</v>
      </c>
      <c r="N24" s="4">
        <v>1895.7</v>
      </c>
      <c r="O24" s="4">
        <v>188.21</v>
      </c>
      <c r="P24" s="4">
        <v>1162.5</v>
      </c>
      <c r="Q24" s="4">
        <v>6773.7</v>
      </c>
      <c r="R24" s="4">
        <v>1218.5999999999999</v>
      </c>
      <c r="S24" s="4">
        <v>1149</v>
      </c>
      <c r="T24" s="4">
        <v>6484.5</v>
      </c>
      <c r="U24" s="4">
        <v>4277.2</v>
      </c>
      <c r="V24" s="4">
        <v>1847.1</v>
      </c>
      <c r="W24" s="4">
        <v>1509.7484300000001</v>
      </c>
      <c r="X24" s="4">
        <v>980.5</v>
      </c>
      <c r="Y24" s="4">
        <v>7451.3</v>
      </c>
      <c r="Z24" s="4">
        <v>6.4640000000000004</v>
      </c>
      <c r="AA24" s="4">
        <v>3877.5</v>
      </c>
      <c r="AB24" s="4">
        <v>1200.7927380000001</v>
      </c>
      <c r="AC24" s="4">
        <v>1431.7</v>
      </c>
      <c r="AD24" s="4">
        <v>230.17</v>
      </c>
      <c r="AE24" s="4">
        <v>379.42</v>
      </c>
      <c r="AF24" s="4">
        <v>195.88</v>
      </c>
      <c r="AG24" s="4">
        <v>182.6811616</v>
      </c>
      <c r="AH24" s="4">
        <v>47.18</v>
      </c>
      <c r="AI24" s="4">
        <v>1131.9000000000001</v>
      </c>
      <c r="AJ24" s="4">
        <v>117</v>
      </c>
      <c r="AK24" s="4">
        <v>19.329999999999998</v>
      </c>
      <c r="AL24" s="4">
        <v>5.5</v>
      </c>
      <c r="AM24" s="4">
        <v>929.11</v>
      </c>
    </row>
    <row r="25" spans="1:39" x14ac:dyDescent="0.2">
      <c r="A25" s="5">
        <v>42216</v>
      </c>
      <c r="B25" s="4">
        <v>3870.35</v>
      </c>
      <c r="C25" s="4">
        <v>360.73</v>
      </c>
      <c r="D25" s="4">
        <v>356.74</v>
      </c>
      <c r="E25" s="4">
        <v>1915.6</v>
      </c>
      <c r="F25" s="4">
        <v>7050</v>
      </c>
      <c r="G25" s="4">
        <v>1270</v>
      </c>
      <c r="H25" s="4">
        <v>28375.679392707669</v>
      </c>
      <c r="I25" s="4">
        <v>33.96</v>
      </c>
      <c r="J25" s="4">
        <v>1810.3</v>
      </c>
      <c r="K25" s="4">
        <v>7119.2</v>
      </c>
      <c r="L25" s="4">
        <v>1442</v>
      </c>
      <c r="M25" s="4">
        <v>69.049815621278412</v>
      </c>
      <c r="N25" s="4">
        <v>1796.7</v>
      </c>
      <c r="O25" s="4">
        <v>179.98</v>
      </c>
      <c r="P25" s="4">
        <v>1071.9000000000001</v>
      </c>
      <c r="Q25" s="4">
        <v>6745.6</v>
      </c>
      <c r="R25" s="4">
        <v>1222.7</v>
      </c>
      <c r="S25" s="4">
        <v>1040</v>
      </c>
      <c r="T25" s="4">
        <v>6966.8</v>
      </c>
      <c r="U25" s="4">
        <v>4388.3</v>
      </c>
      <c r="V25" s="4">
        <v>1969</v>
      </c>
      <c r="W25" s="4">
        <v>1647.772835</v>
      </c>
      <c r="X25" s="4">
        <v>972.04</v>
      </c>
      <c r="Y25" s="4">
        <v>7350</v>
      </c>
      <c r="Z25" s="4">
        <v>6.8760000000000003</v>
      </c>
      <c r="AA25" s="4">
        <v>4241.7</v>
      </c>
      <c r="AB25" s="4">
        <v>1231.0406555</v>
      </c>
      <c r="AC25" s="4">
        <v>1330</v>
      </c>
      <c r="AD25" s="4">
        <v>230.09</v>
      </c>
      <c r="AE25" s="4">
        <v>411.99</v>
      </c>
      <c r="AF25" s="4">
        <v>192</v>
      </c>
      <c r="AG25" s="4">
        <v>180.51676652445599</v>
      </c>
      <c r="AH25" s="4">
        <v>49.99</v>
      </c>
      <c r="AI25" s="4">
        <v>1236.5</v>
      </c>
      <c r="AJ25" s="4">
        <v>125</v>
      </c>
      <c r="AK25" s="4">
        <v>19.920000000000002</v>
      </c>
      <c r="AL25" s="4">
        <v>5.71</v>
      </c>
      <c r="AM25" s="4">
        <v>907.3</v>
      </c>
    </row>
    <row r="26" spans="1:39" x14ac:dyDescent="0.2">
      <c r="A26" s="5">
        <v>42185</v>
      </c>
      <c r="B26" s="4">
        <v>3897.1</v>
      </c>
      <c r="C26" s="4">
        <v>364.16</v>
      </c>
      <c r="D26" s="4">
        <v>363.75</v>
      </c>
      <c r="E26" s="4">
        <v>2162.1</v>
      </c>
      <c r="F26" s="4">
        <v>7105</v>
      </c>
      <c r="G26" s="4">
        <v>1200</v>
      </c>
      <c r="H26" s="4">
        <v>26880.712362310183</v>
      </c>
      <c r="I26" s="4">
        <v>32.31</v>
      </c>
      <c r="J26" s="4">
        <v>2191.6999999999998</v>
      </c>
      <c r="K26" s="4">
        <v>6784.6</v>
      </c>
      <c r="L26" s="4">
        <v>1538.2</v>
      </c>
      <c r="M26" s="4">
        <v>67.0313186559016</v>
      </c>
      <c r="N26" s="4">
        <v>1739.5</v>
      </c>
      <c r="O26" s="4">
        <v>181.95</v>
      </c>
      <c r="P26" s="4">
        <v>1114.0999999999999</v>
      </c>
      <c r="Q26" s="4">
        <v>6789.3</v>
      </c>
      <c r="R26" s="4">
        <v>1223.7</v>
      </c>
      <c r="S26" s="4">
        <v>1070.0999999999999</v>
      </c>
      <c r="T26" s="4">
        <v>7077.5</v>
      </c>
      <c r="U26" s="4">
        <v>4466.6000000000004</v>
      </c>
      <c r="V26" s="4">
        <v>2288.8000000000002</v>
      </c>
      <c r="W26" s="4">
        <v>1703.9709198999999</v>
      </c>
      <c r="X26" s="4">
        <v>971.01</v>
      </c>
      <c r="Y26" s="4">
        <v>7202.5</v>
      </c>
      <c r="Z26" s="4">
        <v>7.0579999999999998</v>
      </c>
      <c r="AA26" s="4">
        <v>4556.8999999999996</v>
      </c>
      <c r="AB26" s="4">
        <v>1205.1563720000001</v>
      </c>
      <c r="AC26" s="4">
        <v>1335</v>
      </c>
      <c r="AD26" s="4">
        <v>264.95</v>
      </c>
      <c r="AE26" s="4">
        <v>430</v>
      </c>
      <c r="AF26" s="4">
        <v>195</v>
      </c>
      <c r="AG26" s="4">
        <v>178.7087289583128</v>
      </c>
      <c r="AH26" s="4">
        <v>51.03</v>
      </c>
      <c r="AI26" s="4">
        <v>1335.2</v>
      </c>
      <c r="AJ26" s="4">
        <v>129</v>
      </c>
      <c r="AK26" s="4">
        <v>20.48</v>
      </c>
      <c r="AL26" s="4">
        <v>5</v>
      </c>
      <c r="AM26" s="4">
        <v>930</v>
      </c>
    </row>
    <row r="27" spans="1:39" x14ac:dyDescent="0.2">
      <c r="A27" s="5">
        <v>42155</v>
      </c>
      <c r="B27" s="4">
        <v>4045.62</v>
      </c>
      <c r="C27" s="4">
        <v>372.54</v>
      </c>
      <c r="D27" s="4">
        <v>354.05</v>
      </c>
      <c r="E27" s="4">
        <v>1971</v>
      </c>
      <c r="F27" s="4">
        <v>7410</v>
      </c>
      <c r="G27" s="4">
        <v>1325</v>
      </c>
      <c r="H27" s="4">
        <v>27571.285744234039</v>
      </c>
      <c r="I27" s="4">
        <v>33.29</v>
      </c>
      <c r="J27" s="4">
        <v>2463</v>
      </c>
      <c r="K27" s="4">
        <v>6979.6</v>
      </c>
      <c r="L27" s="4">
        <v>1569.3</v>
      </c>
      <c r="M27" s="4">
        <v>68.141013670042412</v>
      </c>
      <c r="N27" s="4">
        <v>1816.2</v>
      </c>
      <c r="O27" s="4">
        <v>185.2</v>
      </c>
      <c r="P27" s="4">
        <v>1193.3</v>
      </c>
      <c r="Q27" s="4">
        <v>7075.9</v>
      </c>
      <c r="R27" s="4">
        <v>1231.0999999999999</v>
      </c>
      <c r="S27" s="4">
        <v>1049.3</v>
      </c>
      <c r="T27" s="4">
        <v>7434.8</v>
      </c>
      <c r="U27" s="4">
        <v>4641.3</v>
      </c>
      <c r="V27" s="4">
        <v>2287.4</v>
      </c>
      <c r="W27" s="4">
        <v>1663.5860014</v>
      </c>
      <c r="X27" s="4">
        <v>972.2</v>
      </c>
      <c r="Y27" s="4">
        <v>7352.7</v>
      </c>
      <c r="Z27" s="4">
        <v>6.9504058359999998</v>
      </c>
      <c r="AA27" s="4">
        <v>5232.8999999999996</v>
      </c>
      <c r="AB27" s="4">
        <v>1187.6026625</v>
      </c>
      <c r="AC27" s="4">
        <v>1340</v>
      </c>
      <c r="AD27" s="4">
        <v>306.99</v>
      </c>
      <c r="AE27" s="4">
        <v>454.19</v>
      </c>
      <c r="AF27" s="4">
        <v>206</v>
      </c>
      <c r="AG27" s="4">
        <v>180.70809325103201</v>
      </c>
      <c r="AH27" s="4">
        <v>53.02</v>
      </c>
      <c r="AI27" s="4">
        <v>1421.8</v>
      </c>
      <c r="AJ27" s="4">
        <v>145.85</v>
      </c>
      <c r="AK27" s="4">
        <v>23.01</v>
      </c>
      <c r="AL27" s="4">
        <v>4.7990000000000004</v>
      </c>
      <c r="AM27" s="4">
        <v>914</v>
      </c>
    </row>
    <row r="28" spans="1:39" x14ac:dyDescent="0.2">
      <c r="A28" s="5">
        <v>42124</v>
      </c>
      <c r="B28" s="4">
        <v>4043.45</v>
      </c>
      <c r="C28" s="4">
        <v>352.38</v>
      </c>
      <c r="D28" s="4">
        <v>361.79</v>
      </c>
      <c r="E28" s="4">
        <v>1940.4</v>
      </c>
      <c r="F28" s="4">
        <v>7700</v>
      </c>
      <c r="G28" s="4">
        <v>1289.5</v>
      </c>
      <c r="H28" s="4">
        <v>29166.682421587204</v>
      </c>
      <c r="I28" s="4">
        <v>32.93</v>
      </c>
      <c r="J28" s="4">
        <v>2183</v>
      </c>
      <c r="K28" s="4">
        <v>6657.3</v>
      </c>
      <c r="L28" s="4">
        <v>1584.8</v>
      </c>
      <c r="M28" s="4">
        <v>67.251344391463988</v>
      </c>
      <c r="N28" s="4">
        <v>1716.1</v>
      </c>
      <c r="O28" s="4">
        <v>185.05</v>
      </c>
      <c r="P28" s="4">
        <v>1247.3</v>
      </c>
      <c r="Q28" s="4">
        <v>7021.1</v>
      </c>
      <c r="R28" s="4">
        <v>1236.0999999999999</v>
      </c>
      <c r="S28" s="4">
        <v>989</v>
      </c>
      <c r="T28" s="4">
        <v>6917.6</v>
      </c>
      <c r="U28" s="4">
        <v>4771.2</v>
      </c>
      <c r="V28" s="4">
        <v>2684.6</v>
      </c>
      <c r="W28" s="4">
        <v>1576.2046250000001</v>
      </c>
      <c r="X28" s="4">
        <v>996.99</v>
      </c>
      <c r="Y28" s="4">
        <v>7830</v>
      </c>
      <c r="Z28" s="4">
        <v>6.3076253119999999</v>
      </c>
      <c r="AA28" s="4">
        <v>5853.4</v>
      </c>
      <c r="AB28" s="4">
        <v>1237.6852800000001</v>
      </c>
      <c r="AC28" s="4">
        <v>1330.1</v>
      </c>
      <c r="AD28" s="4">
        <v>325</v>
      </c>
      <c r="AE28" s="4">
        <v>499.79</v>
      </c>
      <c r="AF28" s="4">
        <v>198</v>
      </c>
      <c r="AG28" s="4">
        <v>178.6417646040112</v>
      </c>
      <c r="AH28" s="4">
        <v>54.01</v>
      </c>
      <c r="AI28" s="4">
        <v>1444.8</v>
      </c>
      <c r="AJ28" s="4">
        <v>164</v>
      </c>
      <c r="AK28" s="4">
        <v>23.43</v>
      </c>
      <c r="AL28" s="4">
        <v>4.78</v>
      </c>
      <c r="AM28" s="4">
        <v>904.41</v>
      </c>
    </row>
    <row r="29" spans="1:39" x14ac:dyDescent="0.2">
      <c r="A29" s="5">
        <v>42094</v>
      </c>
      <c r="B29" s="4">
        <v>3916.92</v>
      </c>
      <c r="C29" s="4">
        <v>340.12</v>
      </c>
      <c r="D29" s="4">
        <v>365.46</v>
      </c>
      <c r="E29" s="4">
        <v>1584.6</v>
      </c>
      <c r="F29" s="4">
        <v>7610</v>
      </c>
      <c r="G29" s="4">
        <v>1140</v>
      </c>
      <c r="H29" s="4">
        <v>26699.938997789952</v>
      </c>
      <c r="I29" s="4">
        <v>33.979999999999997</v>
      </c>
      <c r="J29" s="4">
        <v>2144.1</v>
      </c>
      <c r="K29" s="4">
        <v>6489.3</v>
      </c>
      <c r="L29" s="4">
        <v>1479.7</v>
      </c>
      <c r="M29" s="4">
        <v>66.954787965271194</v>
      </c>
      <c r="N29" s="4">
        <v>1711.6</v>
      </c>
      <c r="O29" s="4">
        <v>184.49</v>
      </c>
      <c r="P29" s="4">
        <v>1286.7</v>
      </c>
      <c r="Q29" s="4">
        <v>7260</v>
      </c>
      <c r="R29" s="4">
        <v>1238.8</v>
      </c>
      <c r="S29" s="4">
        <v>910.14</v>
      </c>
      <c r="T29" s="4">
        <v>6453.6</v>
      </c>
      <c r="U29" s="4">
        <v>4777.1000000000004</v>
      </c>
      <c r="V29" s="4">
        <v>2574.5</v>
      </c>
      <c r="W29" s="4">
        <v>1771.4495179</v>
      </c>
      <c r="X29" s="4">
        <v>1005.1</v>
      </c>
      <c r="Y29" s="4">
        <v>7309.4</v>
      </c>
      <c r="Z29" s="4">
        <v>6.012638216</v>
      </c>
      <c r="AA29" s="4">
        <v>5123.7</v>
      </c>
      <c r="AB29" s="4">
        <v>1186.4125805000001</v>
      </c>
      <c r="AC29" s="4">
        <v>1280</v>
      </c>
      <c r="AD29" s="4">
        <v>301.02999999999997</v>
      </c>
      <c r="AE29" s="4">
        <v>470.39</v>
      </c>
      <c r="AF29" s="4">
        <v>195</v>
      </c>
      <c r="AG29" s="4">
        <v>174.45170929199682</v>
      </c>
      <c r="AH29" s="4">
        <v>50</v>
      </c>
      <c r="AI29" s="4">
        <v>1470.5</v>
      </c>
      <c r="AJ29" s="4">
        <v>157.18</v>
      </c>
      <c r="AK29" s="4">
        <v>24.47</v>
      </c>
      <c r="AL29" s="4">
        <v>4.8289999999999997</v>
      </c>
      <c r="AM29" s="4">
        <v>929</v>
      </c>
    </row>
    <row r="30" spans="1:39" x14ac:dyDescent="0.2">
      <c r="A30" s="5">
        <v>42063</v>
      </c>
      <c r="B30" s="4">
        <v>3983.72</v>
      </c>
      <c r="C30" s="4">
        <v>329.45</v>
      </c>
      <c r="D30" s="4">
        <v>367.12</v>
      </c>
      <c r="E30" s="4">
        <v>1722.6</v>
      </c>
      <c r="F30" s="4">
        <v>7562</v>
      </c>
      <c r="G30" s="4">
        <v>1287.5</v>
      </c>
      <c r="H30" s="4">
        <v>27295.821569727017</v>
      </c>
      <c r="I30" s="4">
        <v>32.409999999999997</v>
      </c>
      <c r="J30" s="4">
        <v>2532.6</v>
      </c>
      <c r="K30" s="4">
        <v>5854.2</v>
      </c>
      <c r="L30" s="4">
        <v>1527.8</v>
      </c>
      <c r="M30" s="4">
        <v>69.030682948620807</v>
      </c>
      <c r="N30" s="4">
        <v>1607.8</v>
      </c>
      <c r="O30" s="4">
        <v>173.49</v>
      </c>
      <c r="P30" s="4">
        <v>1230.9000000000001</v>
      </c>
      <c r="Q30" s="4">
        <v>7243</v>
      </c>
      <c r="R30" s="4">
        <v>1229.2</v>
      </c>
      <c r="S30" s="4">
        <v>881.97</v>
      </c>
      <c r="T30" s="4">
        <v>6497.3</v>
      </c>
      <c r="U30" s="4">
        <v>4486.3</v>
      </c>
      <c r="V30" s="4">
        <v>2588.1999999999998</v>
      </c>
      <c r="W30" s="4">
        <v>2062.2209311000001</v>
      </c>
      <c r="X30" s="4">
        <v>989.89</v>
      </c>
      <c r="Y30" s="4">
        <v>7660</v>
      </c>
      <c r="Z30" s="4">
        <v>6.7947182020000003</v>
      </c>
      <c r="AA30" s="4">
        <v>6570.6</v>
      </c>
      <c r="AB30" s="4">
        <v>1205.1563720000001</v>
      </c>
      <c r="AC30" s="4">
        <v>1335</v>
      </c>
      <c r="AD30" s="4">
        <v>308.43</v>
      </c>
      <c r="AE30" s="4">
        <v>464</v>
      </c>
      <c r="AF30" s="4">
        <v>201.5</v>
      </c>
      <c r="AG30" s="4">
        <v>170.28078665264002</v>
      </c>
      <c r="AH30" s="4">
        <v>48.97</v>
      </c>
      <c r="AI30" s="4">
        <v>1545.4</v>
      </c>
      <c r="AJ30" s="4">
        <v>150.88</v>
      </c>
      <c r="AK30" s="4">
        <v>25.49</v>
      </c>
      <c r="AL30" s="4">
        <v>4.9000000000000004</v>
      </c>
      <c r="AM30" s="4">
        <v>920</v>
      </c>
    </row>
    <row r="31" spans="1:39" x14ac:dyDescent="0.2">
      <c r="A31" s="5">
        <v>42035</v>
      </c>
      <c r="B31" s="4">
        <v>3836.73</v>
      </c>
      <c r="C31" s="4">
        <v>326.41000000000003</v>
      </c>
      <c r="D31" s="4">
        <v>362.89</v>
      </c>
      <c r="E31" s="4">
        <v>1784.4</v>
      </c>
      <c r="F31" s="4">
        <v>7610</v>
      </c>
      <c r="G31" s="4">
        <v>1100</v>
      </c>
      <c r="H31" s="4">
        <v>25376.180603631208</v>
      </c>
      <c r="I31" s="4">
        <v>30.09</v>
      </c>
      <c r="J31" s="4">
        <v>1552.4</v>
      </c>
      <c r="K31" s="4">
        <v>5798.2</v>
      </c>
      <c r="L31" s="4">
        <v>1551.1</v>
      </c>
      <c r="M31" s="4">
        <v>66.830425592996804</v>
      </c>
      <c r="N31" s="4">
        <v>1573.8</v>
      </c>
      <c r="O31" s="4">
        <v>172.4</v>
      </c>
      <c r="P31" s="4">
        <v>1144.5</v>
      </c>
      <c r="Q31" s="4">
        <v>7170</v>
      </c>
      <c r="R31" s="4">
        <v>1222</v>
      </c>
      <c r="S31" s="4">
        <v>844</v>
      </c>
      <c r="T31" s="4">
        <v>5952</v>
      </c>
      <c r="U31" s="4">
        <v>4156.5</v>
      </c>
      <c r="V31" s="4">
        <v>2249.5</v>
      </c>
      <c r="W31" s="4">
        <v>1836.6106691000002</v>
      </c>
      <c r="X31" s="4">
        <v>977.86</v>
      </c>
      <c r="Y31" s="4">
        <v>7389.4</v>
      </c>
      <c r="Z31" s="4">
        <v>6.3841034479999994</v>
      </c>
      <c r="AA31" s="4">
        <v>6684.5</v>
      </c>
      <c r="AB31" s="4">
        <v>1114.6109665000001</v>
      </c>
      <c r="AC31" s="4">
        <v>1300</v>
      </c>
      <c r="AD31" s="4">
        <v>260.91000000000003</v>
      </c>
      <c r="AE31" s="4">
        <v>423.63</v>
      </c>
      <c r="AF31" s="4">
        <v>194</v>
      </c>
      <c r="AG31" s="4">
        <v>167.91790157942643</v>
      </c>
      <c r="AH31" s="4">
        <v>45.15</v>
      </c>
      <c r="AI31" s="4">
        <v>1534</v>
      </c>
      <c r="AJ31" s="4">
        <v>147.83000000000001</v>
      </c>
      <c r="AK31" s="4">
        <v>21.35</v>
      </c>
      <c r="AL31" s="4">
        <v>4.93</v>
      </c>
      <c r="AM31" s="4">
        <v>891.65</v>
      </c>
    </row>
    <row r="32" spans="1:39" x14ac:dyDescent="0.2">
      <c r="A32" s="5">
        <v>42004</v>
      </c>
      <c r="B32" s="4">
        <v>3850.96</v>
      </c>
      <c r="C32" s="4">
        <v>322.55</v>
      </c>
      <c r="D32" s="4">
        <v>351.31</v>
      </c>
      <c r="E32" s="4">
        <v>1717</v>
      </c>
      <c r="F32" s="4">
        <v>7290</v>
      </c>
      <c r="G32" s="4">
        <v>1080</v>
      </c>
      <c r="H32" s="4">
        <v>28640.62236610505</v>
      </c>
      <c r="I32" s="4">
        <v>30.33</v>
      </c>
      <c r="J32" s="4">
        <v>2682.2</v>
      </c>
      <c r="K32" s="4">
        <v>5740.7</v>
      </c>
      <c r="L32" s="4">
        <v>1514.2</v>
      </c>
      <c r="M32" s="4">
        <v>67.270477064121607</v>
      </c>
      <c r="N32" s="4">
        <v>1518.6</v>
      </c>
      <c r="O32" s="4">
        <v>161.57</v>
      </c>
      <c r="P32" s="4">
        <v>1186.7</v>
      </c>
      <c r="Q32" s="4">
        <v>6848.9</v>
      </c>
      <c r="R32" s="4">
        <v>1243.4000000000001</v>
      </c>
      <c r="S32" s="4">
        <v>903.51</v>
      </c>
      <c r="T32" s="4">
        <v>6096.6</v>
      </c>
      <c r="U32" s="4">
        <v>4071.4</v>
      </c>
      <c r="V32" s="4">
        <v>2480.4</v>
      </c>
      <c r="W32" s="4">
        <v>1771.7903188999999</v>
      </c>
      <c r="X32" s="4">
        <v>940.12</v>
      </c>
      <c r="Y32" s="4">
        <v>7356.4</v>
      </c>
      <c r="Z32" s="4">
        <v>6.6353887519999999</v>
      </c>
      <c r="AA32" s="4">
        <v>7064.2</v>
      </c>
      <c r="AB32" s="4">
        <v>1152.594417</v>
      </c>
      <c r="AC32" s="4">
        <v>1300</v>
      </c>
      <c r="AD32" s="4">
        <v>294</v>
      </c>
      <c r="AE32" s="4">
        <v>459.43</v>
      </c>
      <c r="AF32" s="4">
        <v>215.9</v>
      </c>
      <c r="AG32" s="4">
        <v>172.00272719182402</v>
      </c>
      <c r="AH32" s="4">
        <v>46.92</v>
      </c>
      <c r="AI32" s="4">
        <v>1443.7</v>
      </c>
      <c r="AJ32" s="4">
        <v>163</v>
      </c>
      <c r="AK32" s="4">
        <v>22.86</v>
      </c>
      <c r="AL32" s="4">
        <v>5.07</v>
      </c>
      <c r="AM32" s="4">
        <v>959</v>
      </c>
    </row>
    <row r="33" spans="1:39" x14ac:dyDescent="0.2">
      <c r="A33" s="5">
        <v>41973</v>
      </c>
      <c r="B33" s="4">
        <v>3991.78</v>
      </c>
      <c r="C33" s="4">
        <v>333.99</v>
      </c>
      <c r="D33" s="4">
        <v>365.09</v>
      </c>
      <c r="E33" s="4">
        <v>1855.4</v>
      </c>
      <c r="F33" s="4">
        <v>7610</v>
      </c>
      <c r="G33" s="4">
        <v>985</v>
      </c>
      <c r="H33" s="4">
        <v>30756.340261971476</v>
      </c>
      <c r="I33" s="4">
        <v>33.07</v>
      </c>
      <c r="J33" s="4">
        <v>4175.7</v>
      </c>
      <c r="K33" s="4">
        <v>6321.6</v>
      </c>
      <c r="L33" s="4">
        <v>1577.6</v>
      </c>
      <c r="M33" s="4">
        <v>70.685659133503208</v>
      </c>
      <c r="N33" s="4">
        <v>1520.9</v>
      </c>
      <c r="O33" s="4">
        <v>162.41</v>
      </c>
      <c r="P33" s="4">
        <v>1199</v>
      </c>
      <c r="Q33" s="4">
        <v>7177.7</v>
      </c>
      <c r="R33" s="4">
        <v>1248.7</v>
      </c>
      <c r="S33" s="4">
        <v>970</v>
      </c>
      <c r="T33" s="4">
        <v>6776.9</v>
      </c>
      <c r="U33" s="4">
        <v>4365.2</v>
      </c>
      <c r="V33" s="4">
        <v>2530</v>
      </c>
      <c r="W33" s="4">
        <v>1704.0050000000001</v>
      </c>
      <c r="X33" s="4">
        <v>961.9</v>
      </c>
      <c r="Y33" s="4">
        <v>7993.9</v>
      </c>
      <c r="Z33" s="4">
        <v>6.9931971739999996</v>
      </c>
      <c r="AA33" s="4">
        <v>7269.7</v>
      </c>
      <c r="AB33" s="4">
        <v>1196.1315835</v>
      </c>
      <c r="AC33" s="4">
        <v>1260</v>
      </c>
      <c r="AD33" s="4">
        <v>329</v>
      </c>
      <c r="AE33" s="4">
        <v>464.9</v>
      </c>
      <c r="AF33" s="4">
        <v>235</v>
      </c>
      <c r="AG33" s="4">
        <v>177.93385571568001</v>
      </c>
      <c r="AH33" s="4">
        <v>47.36</v>
      </c>
      <c r="AI33" s="4">
        <v>1556.1</v>
      </c>
      <c r="AJ33" s="4">
        <v>145</v>
      </c>
      <c r="AK33" s="4">
        <v>23.129111999999999</v>
      </c>
      <c r="AL33" s="4">
        <v>5.0359999999999996</v>
      </c>
      <c r="AM33" s="4">
        <v>960</v>
      </c>
    </row>
    <row r="34" spans="1:39" x14ac:dyDescent="0.2">
      <c r="A34" s="5">
        <v>41943</v>
      </c>
      <c r="B34" s="4">
        <v>3850.97</v>
      </c>
      <c r="C34" s="4">
        <v>319.86</v>
      </c>
      <c r="D34" s="4">
        <v>346.99</v>
      </c>
      <c r="E34" s="4">
        <v>1831.5</v>
      </c>
      <c r="F34" s="4">
        <v>7595.4</v>
      </c>
      <c r="G34" s="4">
        <v>970</v>
      </c>
      <c r="H34" s="4">
        <v>30937.113626491711</v>
      </c>
      <c r="I34" s="4">
        <v>30.6</v>
      </c>
      <c r="J34" s="4">
        <v>5527.1</v>
      </c>
      <c r="K34" s="4">
        <v>6057.3</v>
      </c>
      <c r="L34" s="4">
        <v>1635.9</v>
      </c>
      <c r="M34" s="4">
        <v>67.375706763738407</v>
      </c>
      <c r="N34" s="4">
        <v>1416.8</v>
      </c>
      <c r="O34" s="4">
        <v>156.44999999999999</v>
      </c>
      <c r="P34" s="4">
        <v>1108</v>
      </c>
      <c r="Q34" s="4">
        <v>6990.1</v>
      </c>
      <c r="R34" s="4">
        <v>1250.0999999999999</v>
      </c>
      <c r="S34" s="4">
        <v>999</v>
      </c>
      <c r="T34" s="4">
        <v>6221.1</v>
      </c>
      <c r="U34" s="4">
        <v>4218.3999999999996</v>
      </c>
      <c r="V34" s="4">
        <v>2553</v>
      </c>
      <c r="W34" s="4">
        <v>1435.8286931000002</v>
      </c>
      <c r="X34" s="4">
        <v>871.32</v>
      </c>
      <c r="Y34" s="4">
        <v>8200</v>
      </c>
      <c r="Z34" s="4">
        <v>7.0432721439999995</v>
      </c>
      <c r="AA34" s="4">
        <v>6917</v>
      </c>
      <c r="AB34" s="4">
        <v>1163.305155</v>
      </c>
      <c r="AC34" s="4">
        <v>1195</v>
      </c>
      <c r="AD34" s="4">
        <v>314.58999999999997</v>
      </c>
      <c r="AE34" s="4">
        <v>491.65</v>
      </c>
      <c r="AF34" s="4">
        <v>219.9</v>
      </c>
      <c r="AG34" s="4">
        <v>166.93256893756001</v>
      </c>
      <c r="AH34" s="4">
        <v>48.29</v>
      </c>
      <c r="AI34" s="4">
        <v>1397.1</v>
      </c>
      <c r="AJ34" s="4">
        <v>116.06</v>
      </c>
      <c r="AK34" s="4">
        <v>20.864386449999998</v>
      </c>
      <c r="AL34" s="4">
        <v>4.8390000000000004</v>
      </c>
      <c r="AM34" s="4">
        <v>960</v>
      </c>
    </row>
    <row r="35" spans="1:39" x14ac:dyDescent="0.2">
      <c r="A35" s="5">
        <v>41912</v>
      </c>
      <c r="B35" s="4">
        <v>3943.56</v>
      </c>
      <c r="C35" s="4">
        <v>317.23</v>
      </c>
      <c r="D35" s="4">
        <v>346.18</v>
      </c>
      <c r="E35" s="4">
        <v>1938.2</v>
      </c>
      <c r="F35" s="4">
        <v>7750</v>
      </c>
      <c r="G35" s="4">
        <v>1015.5</v>
      </c>
      <c r="H35" s="4">
        <v>32285.740314182338</v>
      </c>
      <c r="I35" s="4">
        <v>33.369999999999997</v>
      </c>
      <c r="J35" s="4">
        <v>6338.5</v>
      </c>
      <c r="K35" s="4">
        <v>6585</v>
      </c>
      <c r="L35" s="4">
        <v>1761.8</v>
      </c>
      <c r="M35" s="4">
        <v>70.551730424900001</v>
      </c>
      <c r="N35" s="4">
        <v>1413</v>
      </c>
      <c r="O35" s="4">
        <v>153.6</v>
      </c>
      <c r="P35" s="4">
        <v>1172.2</v>
      </c>
      <c r="Q35" s="4">
        <v>7313.1</v>
      </c>
      <c r="R35" s="4">
        <v>1230.3</v>
      </c>
      <c r="S35" s="4">
        <v>970</v>
      </c>
      <c r="T35" s="4">
        <v>6784.9</v>
      </c>
      <c r="U35" s="4">
        <v>4513.5</v>
      </c>
      <c r="V35" s="4">
        <v>2528</v>
      </c>
      <c r="W35" s="4">
        <v>1346.1639500000001</v>
      </c>
      <c r="X35" s="4">
        <v>913.71</v>
      </c>
      <c r="Y35" s="4">
        <v>8013.6</v>
      </c>
      <c r="Z35" s="4">
        <v>6.9558685599999999</v>
      </c>
      <c r="AA35" s="4">
        <v>6860.6</v>
      </c>
      <c r="AB35" s="4">
        <v>1133.1564109999999</v>
      </c>
      <c r="AC35" s="4">
        <v>1295</v>
      </c>
      <c r="AD35" s="4">
        <v>321.68</v>
      </c>
      <c r="AE35" s="4">
        <v>448.99</v>
      </c>
      <c r="AF35" s="4">
        <v>190</v>
      </c>
      <c r="AG35" s="4">
        <v>173.5142083317744</v>
      </c>
      <c r="AH35" s="4">
        <v>49.5</v>
      </c>
      <c r="AI35" s="4">
        <v>1390</v>
      </c>
      <c r="AJ35" s="4">
        <v>118</v>
      </c>
      <c r="AK35" s="4">
        <v>21.5871712</v>
      </c>
      <c r="AL35" s="4">
        <v>4.9000000000000004</v>
      </c>
      <c r="AM35" s="4">
        <v>970</v>
      </c>
    </row>
    <row r="36" spans="1:39" x14ac:dyDescent="0.2">
      <c r="A36" s="5">
        <v>41882</v>
      </c>
      <c r="B36" s="4">
        <v>3996.63</v>
      </c>
      <c r="C36" s="4">
        <v>302.33999999999997</v>
      </c>
      <c r="D36" s="4">
        <v>370.88</v>
      </c>
      <c r="E36" s="4">
        <v>1938.6</v>
      </c>
      <c r="F36" s="4">
        <v>7900</v>
      </c>
      <c r="G36" s="4">
        <v>990</v>
      </c>
      <c r="H36" s="4">
        <v>30396.038439705218</v>
      </c>
      <c r="I36" s="4">
        <v>35.04</v>
      </c>
      <c r="J36" s="4">
        <v>7026.2</v>
      </c>
      <c r="K36" s="4">
        <v>6352.1</v>
      </c>
      <c r="L36" s="4">
        <v>1774.5</v>
      </c>
      <c r="M36" s="4">
        <v>69.040249284949596</v>
      </c>
      <c r="N36" s="4">
        <v>1472.1</v>
      </c>
      <c r="O36" s="4">
        <v>154.78</v>
      </c>
      <c r="P36" s="4">
        <v>1153.4000000000001</v>
      </c>
      <c r="Q36" s="4">
        <v>7433.7</v>
      </c>
      <c r="R36" s="4">
        <v>1220.2</v>
      </c>
      <c r="S36" s="4">
        <v>995</v>
      </c>
      <c r="T36" s="4">
        <v>6784.3</v>
      </c>
      <c r="U36" s="4">
        <v>4453.7</v>
      </c>
      <c r="V36" s="4">
        <v>2500</v>
      </c>
      <c r="W36" s="4">
        <v>1404.1001200000001</v>
      </c>
      <c r="X36" s="4">
        <v>947.77</v>
      </c>
      <c r="Y36" s="4">
        <v>7789.9</v>
      </c>
      <c r="Z36" s="4">
        <v>6.6162692180000002</v>
      </c>
      <c r="AA36" s="4">
        <v>7316.3</v>
      </c>
      <c r="AB36" s="4">
        <v>1090.4126325</v>
      </c>
      <c r="AC36" s="4">
        <v>1265.0999999999999</v>
      </c>
      <c r="AD36" s="4">
        <v>319.3</v>
      </c>
      <c r="AE36" s="4">
        <v>452.16</v>
      </c>
      <c r="AF36" s="4">
        <v>190.21</v>
      </c>
      <c r="AG36" s="4">
        <v>173.14112121495123</v>
      </c>
      <c r="AH36" s="4">
        <v>48.71</v>
      </c>
      <c r="AI36" s="4">
        <v>1370.5</v>
      </c>
      <c r="AJ36" s="4">
        <v>110</v>
      </c>
      <c r="AK36" s="4">
        <v>23.986816570000002</v>
      </c>
      <c r="AL36" s="4">
        <v>5.01</v>
      </c>
      <c r="AM36" s="4">
        <v>1017</v>
      </c>
    </row>
    <row r="37" spans="1:39" x14ac:dyDescent="0.2">
      <c r="A37" s="5">
        <v>41851</v>
      </c>
      <c r="B37" s="4">
        <v>3875.44</v>
      </c>
      <c r="C37" s="4">
        <v>285.77999999999997</v>
      </c>
      <c r="D37" s="4">
        <v>360.73</v>
      </c>
      <c r="E37" s="4">
        <v>2027.5</v>
      </c>
      <c r="F37" s="4">
        <v>7400</v>
      </c>
      <c r="G37" s="4">
        <v>960</v>
      </c>
      <c r="H37" s="4">
        <v>30327.196580493921</v>
      </c>
      <c r="I37" s="4">
        <v>36.33</v>
      </c>
      <c r="J37" s="4">
        <v>7779.3</v>
      </c>
      <c r="K37" s="4">
        <v>6463.4</v>
      </c>
      <c r="L37" s="4">
        <v>1787.8</v>
      </c>
      <c r="M37" s="4">
        <v>68.064482979412006</v>
      </c>
      <c r="N37" s="4">
        <v>1284.5999999999999</v>
      </c>
      <c r="O37" s="4">
        <v>147.76</v>
      </c>
      <c r="P37" s="4">
        <v>1120</v>
      </c>
      <c r="Q37" s="4">
        <v>7007</v>
      </c>
      <c r="R37" s="4">
        <v>1236.0999999999999</v>
      </c>
      <c r="S37" s="4">
        <v>1030</v>
      </c>
      <c r="T37" s="4">
        <v>6928.2</v>
      </c>
      <c r="U37" s="4">
        <v>4555.1000000000004</v>
      </c>
      <c r="V37" s="4">
        <v>2600.5</v>
      </c>
      <c r="W37" s="4">
        <v>1329.1239</v>
      </c>
      <c r="X37" s="4">
        <v>903.53</v>
      </c>
      <c r="Y37" s="4">
        <v>6870</v>
      </c>
      <c r="Z37" s="4">
        <v>6.1382808679999998</v>
      </c>
      <c r="AA37" s="4">
        <v>6737.9</v>
      </c>
      <c r="AB37" s="4">
        <v>1060.4622354999999</v>
      </c>
      <c r="AC37" s="4">
        <v>1200.0999999999999</v>
      </c>
      <c r="AD37" s="4">
        <v>343.36</v>
      </c>
      <c r="AE37" s="4">
        <v>435</v>
      </c>
      <c r="AF37" s="4">
        <v>190</v>
      </c>
      <c r="AG37" s="4">
        <v>167.12389566413597</v>
      </c>
      <c r="AH37" s="4">
        <v>47.95</v>
      </c>
      <c r="AI37" s="4">
        <v>1301.2</v>
      </c>
      <c r="AJ37" s="4">
        <v>113</v>
      </c>
      <c r="AK37" s="4">
        <v>25.056538</v>
      </c>
      <c r="AL37" s="4">
        <v>4.2699999999999996</v>
      </c>
      <c r="AM37" s="4">
        <v>1035</v>
      </c>
    </row>
    <row r="38" spans="1:39" x14ac:dyDescent="0.2">
      <c r="A38" s="5">
        <v>41820</v>
      </c>
      <c r="B38" s="4">
        <v>3875.73</v>
      </c>
      <c r="C38" s="4">
        <v>286.72000000000003</v>
      </c>
      <c r="D38" s="4">
        <v>348.47</v>
      </c>
      <c r="E38" s="4">
        <v>2080</v>
      </c>
      <c r="F38" s="4">
        <v>7175</v>
      </c>
      <c r="G38" s="4">
        <v>910</v>
      </c>
      <c r="H38" s="4">
        <v>30168.766000391213</v>
      </c>
      <c r="I38" s="4">
        <v>36.49</v>
      </c>
      <c r="J38" s="4">
        <v>7833.3</v>
      </c>
      <c r="K38" s="4">
        <v>6488.5</v>
      </c>
      <c r="L38" s="4">
        <v>1821.1</v>
      </c>
      <c r="M38" s="4">
        <v>68.975820449826614</v>
      </c>
      <c r="N38" s="4">
        <v>1209.5999999999999</v>
      </c>
      <c r="O38" s="4">
        <v>138.80000000000001</v>
      </c>
      <c r="P38" s="4">
        <v>1121.0999999999999</v>
      </c>
      <c r="Q38" s="4">
        <v>7206.3</v>
      </c>
      <c r="R38" s="4">
        <v>1243.2</v>
      </c>
      <c r="S38" s="4">
        <v>1000</v>
      </c>
      <c r="T38" s="4">
        <v>6812.3</v>
      </c>
      <c r="U38" s="4">
        <v>5031.5</v>
      </c>
      <c r="V38" s="4">
        <v>2288.1</v>
      </c>
      <c r="W38" s="4">
        <v>1257.5556900000001</v>
      </c>
      <c r="X38" s="4">
        <v>893.59</v>
      </c>
      <c r="Y38" s="4">
        <v>6677.9</v>
      </c>
      <c r="Z38" s="4">
        <v>6.2338785379999999</v>
      </c>
      <c r="AA38" s="4">
        <v>7444.2</v>
      </c>
      <c r="AB38" s="4">
        <v>1001.4540029999999</v>
      </c>
      <c r="AC38" s="4">
        <v>1145</v>
      </c>
      <c r="AD38" s="4">
        <v>364</v>
      </c>
      <c r="AE38" s="4">
        <v>416.02</v>
      </c>
      <c r="AF38" s="4">
        <v>190</v>
      </c>
      <c r="AG38" s="4">
        <v>168.90323422129282</v>
      </c>
      <c r="AH38" s="4">
        <v>45.83</v>
      </c>
      <c r="AI38" s="4">
        <v>1300</v>
      </c>
      <c r="AJ38" s="4">
        <v>105</v>
      </c>
      <c r="AK38" s="4">
        <v>21.461888510000001</v>
      </c>
      <c r="AL38" s="4">
        <v>4.25</v>
      </c>
      <c r="AM38" s="4">
        <v>1080</v>
      </c>
    </row>
    <row r="39" spans="1:39" x14ac:dyDescent="0.2">
      <c r="A39" s="5">
        <v>41790</v>
      </c>
      <c r="B39" s="4">
        <v>3903.81</v>
      </c>
      <c r="C39" s="4">
        <v>289.24</v>
      </c>
      <c r="D39" s="4">
        <v>356.21</v>
      </c>
      <c r="E39" s="4">
        <v>2311.6999999999998</v>
      </c>
      <c r="F39" s="4">
        <v>7400.2</v>
      </c>
      <c r="G39" s="4">
        <v>900</v>
      </c>
      <c r="H39" s="4">
        <v>29839.645331011183</v>
      </c>
      <c r="I39" s="4">
        <v>34.31</v>
      </c>
      <c r="J39" s="4">
        <v>7920.3</v>
      </c>
      <c r="K39" s="4">
        <v>6504.1</v>
      </c>
      <c r="L39" s="4">
        <v>1942.9</v>
      </c>
      <c r="M39" s="4">
        <v>68.583115494032555</v>
      </c>
      <c r="N39" s="4">
        <v>1195.8947986000001</v>
      </c>
      <c r="O39" s="4">
        <v>136.36000000000001</v>
      </c>
      <c r="P39" s="4">
        <v>1130.2</v>
      </c>
      <c r="Q39" s="4">
        <v>7322.4</v>
      </c>
      <c r="R39" s="4">
        <v>1245.0999999999999</v>
      </c>
      <c r="S39" s="4">
        <v>1068.7</v>
      </c>
      <c r="T39" s="4">
        <v>6919.8</v>
      </c>
      <c r="U39" s="4">
        <v>5142.7</v>
      </c>
      <c r="V39" s="4">
        <v>2275</v>
      </c>
      <c r="W39" s="4">
        <v>1492.367579</v>
      </c>
      <c r="X39" s="4">
        <v>904.97</v>
      </c>
      <c r="Y39" s="4">
        <v>6929.5</v>
      </c>
      <c r="Z39" s="4">
        <v>5.9762200559999998</v>
      </c>
      <c r="AA39" s="4">
        <v>7954.6</v>
      </c>
      <c r="AB39" s="4">
        <v>1003.437473</v>
      </c>
      <c r="AC39" s="4">
        <v>1235</v>
      </c>
      <c r="AD39" s="4">
        <v>387.45</v>
      </c>
      <c r="AE39" s="4">
        <v>483.37</v>
      </c>
      <c r="AF39" s="4">
        <v>192.2</v>
      </c>
      <c r="AG39" s="4">
        <v>170.28078665264002</v>
      </c>
      <c r="AH39" s="4">
        <v>46.99</v>
      </c>
      <c r="AI39" s="4">
        <v>1311.5</v>
      </c>
      <c r="AJ39" s="4">
        <v>116.11</v>
      </c>
      <c r="AK39" s="4">
        <v>24.825246880000002</v>
      </c>
      <c r="AL39" s="4">
        <v>4.5540000000000003</v>
      </c>
      <c r="AM39" s="4">
        <v>1000</v>
      </c>
    </row>
    <row r="40" spans="1:39" x14ac:dyDescent="0.2">
      <c r="A40" s="5">
        <v>41759</v>
      </c>
      <c r="B40" s="4">
        <v>3909.64</v>
      </c>
      <c r="C40" s="4">
        <v>309.06</v>
      </c>
      <c r="D40" s="4">
        <v>349.31</v>
      </c>
      <c r="E40" s="4">
        <v>2272.8000000000002</v>
      </c>
      <c r="F40" s="4">
        <v>7450</v>
      </c>
      <c r="G40" s="4">
        <v>915</v>
      </c>
      <c r="H40" s="4">
        <v>29552.961424158664</v>
      </c>
      <c r="I40" s="4">
        <v>34.119999999999997</v>
      </c>
      <c r="J40" s="4">
        <v>8444.9</v>
      </c>
      <c r="K40" s="4">
        <v>6647.7</v>
      </c>
      <c r="L40" s="4">
        <v>1875.3</v>
      </c>
      <c r="M40" s="4">
        <v>68.237161128213998</v>
      </c>
      <c r="N40" s="4">
        <v>1263.0250638</v>
      </c>
      <c r="O40" s="4">
        <v>139.99</v>
      </c>
      <c r="P40" s="4">
        <v>1195.0999999999999</v>
      </c>
      <c r="Q40" s="4">
        <v>7381.6</v>
      </c>
      <c r="R40" s="4">
        <v>1252.4000000000001</v>
      </c>
      <c r="S40" s="4">
        <v>1040</v>
      </c>
      <c r="T40" s="4">
        <v>6927.1</v>
      </c>
      <c r="U40" s="4">
        <v>4814.1000000000004</v>
      </c>
      <c r="V40" s="4">
        <v>2380</v>
      </c>
      <c r="W40" s="4">
        <v>1686.96495</v>
      </c>
      <c r="X40" s="4">
        <v>933.99</v>
      </c>
      <c r="Y40" s="4">
        <v>7424.1</v>
      </c>
      <c r="Z40" s="4">
        <v>6.0308472959999992</v>
      </c>
      <c r="AA40" s="4">
        <v>8621.2999999999993</v>
      </c>
      <c r="AB40" s="4">
        <v>1001.5531765000001</v>
      </c>
      <c r="AC40" s="4">
        <v>1250</v>
      </c>
      <c r="AD40" s="4">
        <v>367</v>
      </c>
      <c r="AE40" s="4">
        <v>484.99</v>
      </c>
      <c r="AF40" s="4">
        <v>197</v>
      </c>
      <c r="AG40" s="4">
        <v>165.8420065960768</v>
      </c>
      <c r="AH40" s="4">
        <v>45.61</v>
      </c>
      <c r="AI40" s="4">
        <v>1305.7</v>
      </c>
      <c r="AJ40" s="4">
        <v>126.76</v>
      </c>
      <c r="AK40" s="4">
        <v>25.904605440000001</v>
      </c>
      <c r="AL40" s="4">
        <v>3.8</v>
      </c>
      <c r="AM40" s="4">
        <v>990</v>
      </c>
    </row>
    <row r="41" spans="1:39" x14ac:dyDescent="0.2">
      <c r="A41" s="5">
        <v>41729</v>
      </c>
      <c r="B41" s="4">
        <v>3772.76</v>
      </c>
      <c r="C41" s="4">
        <v>299.82</v>
      </c>
      <c r="D41" s="4">
        <v>339.95</v>
      </c>
      <c r="E41" s="4">
        <v>1984.4</v>
      </c>
      <c r="F41" s="4">
        <v>7300</v>
      </c>
      <c r="G41" s="4">
        <v>890</v>
      </c>
      <c r="H41" s="4">
        <v>29733.081905108771</v>
      </c>
      <c r="I41" s="4">
        <v>32.1</v>
      </c>
      <c r="J41" s="4">
        <v>8877.1</v>
      </c>
      <c r="K41" s="4">
        <v>6153.3</v>
      </c>
      <c r="L41" s="4">
        <v>1815.1</v>
      </c>
      <c r="M41" s="4">
        <v>64.515814166165597</v>
      </c>
      <c r="N41" s="4">
        <v>1252.0690858</v>
      </c>
      <c r="O41" s="4">
        <v>135.13999999999999</v>
      </c>
      <c r="P41" s="4">
        <v>1129.9000000000001</v>
      </c>
      <c r="Q41" s="4">
        <v>7165.1</v>
      </c>
      <c r="R41" s="4">
        <v>1234.0999999999999</v>
      </c>
      <c r="S41" s="4">
        <v>987.4</v>
      </c>
      <c r="T41" s="4">
        <v>6702.8</v>
      </c>
      <c r="U41" s="4">
        <v>4825.8</v>
      </c>
      <c r="V41" s="4">
        <v>2437</v>
      </c>
      <c r="W41" s="4">
        <v>1976.6458</v>
      </c>
      <c r="X41" s="4">
        <v>889.48</v>
      </c>
      <c r="Y41" s="4">
        <v>7399.6</v>
      </c>
      <c r="Z41" s="4">
        <v>5.8715178459999997</v>
      </c>
      <c r="AA41" s="4">
        <v>8299.4</v>
      </c>
      <c r="AB41" s="4">
        <v>1038.5448920000001</v>
      </c>
      <c r="AC41" s="4">
        <v>1190</v>
      </c>
      <c r="AD41" s="4">
        <v>342.68</v>
      </c>
      <c r="AE41" s="4">
        <v>501.75</v>
      </c>
      <c r="AF41" s="4">
        <v>196</v>
      </c>
      <c r="AG41" s="4">
        <v>162.14940077316001</v>
      </c>
      <c r="AH41" s="4">
        <v>47.3</v>
      </c>
      <c r="AI41" s="4">
        <v>1329.7</v>
      </c>
      <c r="AJ41" s="4">
        <v>124.74</v>
      </c>
      <c r="AK41" s="4">
        <v>25.85641979</v>
      </c>
      <c r="AL41" s="4">
        <v>3.25</v>
      </c>
      <c r="AM41" s="4">
        <v>970</v>
      </c>
    </row>
    <row r="42" spans="1:39" x14ac:dyDescent="0.2">
      <c r="A42" s="5">
        <v>41698</v>
      </c>
      <c r="B42" s="4">
        <v>3718.88</v>
      </c>
      <c r="C42" s="4">
        <v>290.53181261999998</v>
      </c>
      <c r="D42" s="4">
        <v>341.87</v>
      </c>
      <c r="E42" s="4">
        <v>2164.3000000000002</v>
      </c>
      <c r="F42" s="4">
        <v>7500</v>
      </c>
      <c r="G42" s="4">
        <v>940</v>
      </c>
      <c r="H42" s="4">
        <v>28794.757933667141</v>
      </c>
      <c r="I42" s="4">
        <v>30.21</v>
      </c>
      <c r="J42" s="4">
        <v>8744.5</v>
      </c>
      <c r="K42" s="4">
        <v>6316.1</v>
      </c>
      <c r="L42" s="4">
        <v>1700.4</v>
      </c>
      <c r="M42" s="4">
        <v>66.600890479072106</v>
      </c>
      <c r="N42" s="4">
        <v>1340.0157092000002</v>
      </c>
      <c r="O42" s="4">
        <v>130.55000000000001</v>
      </c>
      <c r="P42" s="4">
        <v>1097.5999999999999</v>
      </c>
      <c r="Q42" s="4">
        <v>7458.5</v>
      </c>
      <c r="R42" s="4">
        <v>1230</v>
      </c>
      <c r="S42" s="4">
        <v>1063.5999999999999</v>
      </c>
      <c r="T42" s="4">
        <v>6442.3</v>
      </c>
      <c r="U42" s="4">
        <v>4649.6000000000004</v>
      </c>
      <c r="V42" s="4">
        <v>2648.7</v>
      </c>
      <c r="W42" s="4">
        <v>1721.0450500000002</v>
      </c>
      <c r="X42" s="4">
        <v>893.25</v>
      </c>
      <c r="Y42" s="4">
        <v>7404.3</v>
      </c>
      <c r="Z42" s="4">
        <v>6.0445041059999998</v>
      </c>
      <c r="AA42" s="4">
        <v>8645.7999999999993</v>
      </c>
      <c r="AB42" s="4">
        <v>962.93501560000004</v>
      </c>
      <c r="AC42" s="4">
        <v>1199</v>
      </c>
      <c r="AD42" s="4">
        <v>344.5</v>
      </c>
      <c r="AE42" s="4">
        <v>539.48</v>
      </c>
      <c r="AF42" s="4">
        <v>190</v>
      </c>
      <c r="AG42" s="4">
        <v>165.59328185152799</v>
      </c>
      <c r="AH42" s="4">
        <v>45.46</v>
      </c>
      <c r="AI42" s="4">
        <v>1099.0999999999999</v>
      </c>
      <c r="AJ42" s="4">
        <v>95</v>
      </c>
      <c r="AK42" s="4">
        <v>26.068436650000002</v>
      </c>
      <c r="AL42" s="4">
        <v>3.254</v>
      </c>
      <c r="AM42" s="4">
        <v>895</v>
      </c>
    </row>
    <row r="43" spans="1:39" x14ac:dyDescent="0.2">
      <c r="A43" s="5">
        <v>41670</v>
      </c>
      <c r="B43" s="4">
        <v>3439.41</v>
      </c>
      <c r="C43" s="4">
        <v>273.32940192000001</v>
      </c>
      <c r="D43" s="4">
        <v>355.01</v>
      </c>
      <c r="E43" s="4">
        <v>2067.9</v>
      </c>
      <c r="F43" s="4">
        <v>6680</v>
      </c>
      <c r="G43" s="4">
        <v>951</v>
      </c>
      <c r="H43" s="4">
        <v>28052.586109019332</v>
      </c>
      <c r="I43" s="4">
        <v>27.91</v>
      </c>
      <c r="J43" s="4">
        <v>8114.1</v>
      </c>
      <c r="K43" s="4">
        <v>5916.7</v>
      </c>
      <c r="L43" s="4">
        <v>1571.4</v>
      </c>
      <c r="M43" s="4">
        <v>63.870656024503937</v>
      </c>
      <c r="N43" s="4">
        <v>1169.3016520000001</v>
      </c>
      <c r="O43" s="4">
        <v>121.86</v>
      </c>
      <c r="P43" s="4">
        <v>1000.8</v>
      </c>
      <c r="Q43" s="4">
        <v>6493.3</v>
      </c>
      <c r="R43" s="4">
        <v>1242.5</v>
      </c>
      <c r="S43" s="4">
        <v>1067.9000000000001</v>
      </c>
      <c r="T43" s="4">
        <v>6683.6</v>
      </c>
      <c r="U43" s="4">
        <v>4348</v>
      </c>
      <c r="V43" s="4">
        <v>2536.1999999999998</v>
      </c>
      <c r="W43" s="4">
        <v>1656.29286</v>
      </c>
      <c r="X43" s="4">
        <v>894.51</v>
      </c>
      <c r="Y43" s="4">
        <v>6602.4</v>
      </c>
      <c r="Z43" s="4">
        <v>5.5610530319999993</v>
      </c>
      <c r="AA43" s="4">
        <v>7702.5</v>
      </c>
      <c r="AB43" s="4">
        <v>934.162780937035</v>
      </c>
      <c r="AC43" s="4">
        <v>1225</v>
      </c>
      <c r="AD43" s="4">
        <v>312.99</v>
      </c>
      <c r="AE43" s="4">
        <v>478.08</v>
      </c>
      <c r="AF43" s="4">
        <v>183</v>
      </c>
      <c r="AG43" s="4">
        <v>162.62771758960002</v>
      </c>
      <c r="AH43" s="4">
        <v>43.64</v>
      </c>
      <c r="AI43" s="4">
        <v>1089.4000000000001</v>
      </c>
      <c r="AJ43" s="4">
        <v>94</v>
      </c>
      <c r="AK43" s="4">
        <v>21.76063954</v>
      </c>
      <c r="AL43" s="4">
        <v>3.14</v>
      </c>
      <c r="AM43" s="4">
        <v>881.8</v>
      </c>
    </row>
    <row r="44" spans="1:39" x14ac:dyDescent="0.2">
      <c r="A44" s="5">
        <v>41639</v>
      </c>
      <c r="B44" s="4">
        <v>3699.19</v>
      </c>
      <c r="C44" s="4">
        <v>289.19937155999997</v>
      </c>
      <c r="D44" s="4">
        <v>339.38</v>
      </c>
      <c r="E44" s="4">
        <v>2412.9</v>
      </c>
      <c r="F44" s="4">
        <v>7098</v>
      </c>
      <c r="G44" s="4">
        <v>1009.3</v>
      </c>
      <c r="H44" s="4">
        <v>27500.90819616169</v>
      </c>
      <c r="I44" s="4">
        <v>30.46</v>
      </c>
      <c r="J44" s="4">
        <v>9998.2999999999993</v>
      </c>
      <c r="K44" s="4">
        <v>6295</v>
      </c>
      <c r="L44" s="4">
        <v>1892.4</v>
      </c>
      <c r="M44" s="4">
        <v>71.34140030258601</v>
      </c>
      <c r="N44" s="4">
        <v>1280.8534280000001</v>
      </c>
      <c r="O44" s="4">
        <v>119.93</v>
      </c>
      <c r="P44" s="4">
        <v>986.45</v>
      </c>
      <c r="Q44" s="4">
        <v>7039.7</v>
      </c>
      <c r="R44" s="4">
        <v>1240.5999999999999</v>
      </c>
      <c r="S44" s="4">
        <v>1080</v>
      </c>
      <c r="T44" s="4">
        <v>7130.6</v>
      </c>
      <c r="U44" s="4">
        <v>4713</v>
      </c>
      <c r="V44" s="4">
        <v>2658.3</v>
      </c>
      <c r="W44" s="4">
        <v>1857.36545</v>
      </c>
      <c r="X44" s="4">
        <v>892.25</v>
      </c>
      <c r="Y44" s="4">
        <v>7400</v>
      </c>
      <c r="Z44" s="4">
        <v>6.6007914999999997</v>
      </c>
      <c r="AA44" s="4">
        <v>8254.5</v>
      </c>
      <c r="AB44" s="4">
        <v>950.27684281684469</v>
      </c>
      <c r="AC44" s="4">
        <v>1325</v>
      </c>
      <c r="AD44" s="4">
        <v>379.99</v>
      </c>
      <c r="AE44" s="4">
        <v>491.35</v>
      </c>
      <c r="AF44" s="4">
        <v>177</v>
      </c>
      <c r="AG44" s="4">
        <v>172.70106974382639</v>
      </c>
      <c r="AH44" s="4">
        <v>47.53</v>
      </c>
      <c r="AI44" s="4">
        <v>1260</v>
      </c>
      <c r="AJ44" s="4">
        <v>94.58</v>
      </c>
      <c r="AK44" s="4">
        <v>26.502107500000001</v>
      </c>
      <c r="AL44" s="4">
        <v>3.0939999999999999</v>
      </c>
      <c r="AM44" s="4">
        <v>880</v>
      </c>
    </row>
    <row r="45" spans="1:39" x14ac:dyDescent="0.2">
      <c r="A45" s="5">
        <v>41608</v>
      </c>
      <c r="B45" s="4">
        <v>3789.06</v>
      </c>
      <c r="C45" s="4">
        <v>297.52215638999996</v>
      </c>
      <c r="D45" s="4">
        <v>348.18</v>
      </c>
      <c r="E45" s="4">
        <v>2638.3</v>
      </c>
      <c r="F45" s="4">
        <v>7550</v>
      </c>
      <c r="G45" s="4">
        <v>890</v>
      </c>
      <c r="H45" s="4">
        <v>28158.206495754472</v>
      </c>
      <c r="I45" s="4">
        <v>30.08</v>
      </c>
      <c r="J45" s="4">
        <v>10080</v>
      </c>
      <c r="K45" s="4">
        <v>6494.7</v>
      </c>
      <c r="L45" s="4">
        <v>1945.4</v>
      </c>
      <c r="M45" s="4">
        <v>72.145510450164309</v>
      </c>
      <c r="N45" s="4">
        <v>1383.4412220000002</v>
      </c>
      <c r="O45" s="4">
        <v>122.05</v>
      </c>
      <c r="P45" s="4">
        <v>1000.4</v>
      </c>
      <c r="Q45" s="4">
        <v>7358.4</v>
      </c>
      <c r="R45" s="4">
        <v>1258.3</v>
      </c>
      <c r="S45" s="4">
        <v>1140</v>
      </c>
      <c r="T45" s="4">
        <v>7730</v>
      </c>
      <c r="U45" s="4">
        <v>4937.3</v>
      </c>
      <c r="V45" s="4">
        <v>2839.7</v>
      </c>
      <c r="W45" s="4">
        <v>1907.4291169000001</v>
      </c>
      <c r="X45" s="4">
        <v>914</v>
      </c>
      <c r="Y45" s="4">
        <v>6800</v>
      </c>
      <c r="Z45" s="4">
        <v>6.2766698759999997</v>
      </c>
      <c r="AA45" s="4">
        <v>8594.2000000000007</v>
      </c>
      <c r="AB45" s="4">
        <v>920.38166509602513</v>
      </c>
      <c r="AC45" s="4">
        <v>1330</v>
      </c>
      <c r="AD45" s="4">
        <v>395</v>
      </c>
      <c r="AE45" s="4">
        <v>513.62</v>
      </c>
      <c r="AF45" s="4">
        <v>175</v>
      </c>
      <c r="AG45" s="4">
        <v>176.1258181495368</v>
      </c>
      <c r="AH45" s="4">
        <v>47.39</v>
      </c>
      <c r="AI45" s="4">
        <v>1284.9000000000001</v>
      </c>
      <c r="AJ45" s="4">
        <v>98.31</v>
      </c>
      <c r="AK45" s="4">
        <v>24.333753250000001</v>
      </c>
      <c r="AL45" s="4">
        <v>3.05</v>
      </c>
      <c r="AM45" s="4">
        <v>840</v>
      </c>
    </row>
    <row r="46" spans="1:39" x14ac:dyDescent="0.2">
      <c r="A46" s="5">
        <v>41578</v>
      </c>
      <c r="B46" s="4">
        <v>3912.44</v>
      </c>
      <c r="C46" s="4">
        <v>305.98415148000004</v>
      </c>
      <c r="D46" s="4">
        <v>345.59</v>
      </c>
      <c r="E46" s="4">
        <v>2888.3</v>
      </c>
      <c r="F46" s="4">
        <v>7849</v>
      </c>
      <c r="G46" s="4">
        <v>940</v>
      </c>
      <c r="H46" s="4">
        <v>28412.827070919535</v>
      </c>
      <c r="I46" s="4">
        <v>31.48</v>
      </c>
      <c r="J46" s="4">
        <v>10666</v>
      </c>
      <c r="K46" s="4">
        <v>6870.2</v>
      </c>
      <c r="L46" s="4">
        <v>2089.3000000000002</v>
      </c>
      <c r="M46" s="4">
        <v>73.304925081556277</v>
      </c>
      <c r="N46" s="4">
        <v>1512.9209620000001</v>
      </c>
      <c r="O46" s="4">
        <v>127.23</v>
      </c>
      <c r="P46" s="4">
        <v>935.27</v>
      </c>
      <c r="Q46" s="4">
        <v>7498.6</v>
      </c>
      <c r="R46" s="4">
        <v>1235.2</v>
      </c>
      <c r="S46" s="4">
        <v>1295</v>
      </c>
      <c r="T46" s="4">
        <v>7885.7</v>
      </c>
      <c r="U46" s="4">
        <v>5097.8</v>
      </c>
      <c r="V46" s="4">
        <v>2810</v>
      </c>
      <c r="W46" s="4">
        <v>1857.36545</v>
      </c>
      <c r="X46" s="4">
        <v>942</v>
      </c>
      <c r="Y46" s="4">
        <v>7698.1</v>
      </c>
      <c r="Z46" s="4">
        <v>5.2342000459999998</v>
      </c>
      <c r="AA46" s="4">
        <v>8414.0941127999995</v>
      </c>
      <c r="AB46" s="4">
        <v>974.1969224551691</v>
      </c>
      <c r="AC46" s="4">
        <v>1370</v>
      </c>
      <c r="AD46" s="4">
        <v>450</v>
      </c>
      <c r="AE46" s="4">
        <v>586.95000000000005</v>
      </c>
      <c r="AF46" s="4">
        <v>178</v>
      </c>
      <c r="AG46" s="4">
        <v>181.54036451163762</v>
      </c>
      <c r="AH46" s="4">
        <v>51.49</v>
      </c>
      <c r="AI46" s="4">
        <v>1328.9</v>
      </c>
      <c r="AJ46" s="4">
        <v>103.5</v>
      </c>
      <c r="AK46" s="4">
        <v>22.9363694</v>
      </c>
      <c r="AL46" s="4">
        <v>3.05</v>
      </c>
      <c r="AM46" s="4">
        <v>815</v>
      </c>
    </row>
    <row r="47" spans="1:39" x14ac:dyDescent="0.2">
      <c r="A47" s="5">
        <v>41547</v>
      </c>
      <c r="B47" s="4">
        <v>3823.85</v>
      </c>
      <c r="C47" s="4">
        <v>293.21658192000001</v>
      </c>
      <c r="D47" s="4">
        <v>347.8</v>
      </c>
      <c r="E47" s="4">
        <v>2773.2</v>
      </c>
      <c r="F47" s="4">
        <v>7710</v>
      </c>
      <c r="G47" s="4">
        <v>930</v>
      </c>
      <c r="H47" s="4">
        <v>28079.934244870394</v>
      </c>
      <c r="I47" s="4">
        <v>32.94</v>
      </c>
      <c r="J47" s="4">
        <v>11133</v>
      </c>
      <c r="K47" s="4">
        <v>6706.5</v>
      </c>
      <c r="L47" s="4">
        <v>2240.5</v>
      </c>
      <c r="M47" s="4">
        <v>70.939345228796881</v>
      </c>
      <c r="N47" s="4">
        <v>1527.1637334</v>
      </c>
      <c r="O47" s="4">
        <v>130.33000000000001</v>
      </c>
      <c r="P47" s="4">
        <v>953.18</v>
      </c>
      <c r="Q47" s="4">
        <v>7167.5</v>
      </c>
      <c r="R47" s="4">
        <v>1241.7</v>
      </c>
      <c r="S47" s="4">
        <v>1184.9000000000001</v>
      </c>
      <c r="T47" s="4">
        <v>8156.5</v>
      </c>
      <c r="U47" s="4">
        <v>4817.2</v>
      </c>
      <c r="V47" s="4">
        <v>2808.6</v>
      </c>
      <c r="W47" s="4">
        <v>1916.4603434000001</v>
      </c>
      <c r="X47" s="4">
        <v>957.08</v>
      </c>
      <c r="Y47" s="4">
        <v>7604.6</v>
      </c>
      <c r="Z47" s="4">
        <v>4.9200934160000003</v>
      </c>
      <c r="AA47" s="4">
        <v>7562.5570290000005</v>
      </c>
      <c r="AB47" s="4">
        <v>954.81476739020582</v>
      </c>
      <c r="AC47" s="4">
        <v>1240.6948500000001</v>
      </c>
      <c r="AD47" s="4">
        <v>460</v>
      </c>
      <c r="AE47" s="4">
        <v>598.32000000000005</v>
      </c>
      <c r="AF47" s="4">
        <v>175.4</v>
      </c>
      <c r="AG47" s="4">
        <v>177.5225032535416</v>
      </c>
      <c r="AH47" s="4">
        <v>48.73</v>
      </c>
      <c r="AI47" s="4">
        <v>1338.9</v>
      </c>
      <c r="AJ47" s="4">
        <v>108.38</v>
      </c>
      <c r="AK47" s="4">
        <v>25.03726374</v>
      </c>
      <c r="AL47" s="4">
        <v>3.05</v>
      </c>
      <c r="AM47" s="4">
        <v>815</v>
      </c>
    </row>
    <row r="48" spans="1:39" x14ac:dyDescent="0.2">
      <c r="A48" s="5">
        <v>41517</v>
      </c>
      <c r="B48" s="4">
        <v>3628.73</v>
      </c>
      <c r="C48" s="4">
        <v>327.66117767999998</v>
      </c>
      <c r="D48" s="4">
        <v>351.87</v>
      </c>
      <c r="E48" s="4">
        <v>2599</v>
      </c>
      <c r="F48" s="4">
        <v>7331.3</v>
      </c>
      <c r="G48" s="4">
        <v>970</v>
      </c>
      <c r="H48" s="4">
        <v>22988.465780736355</v>
      </c>
      <c r="I48" s="4">
        <v>28.52</v>
      </c>
      <c r="J48" s="4">
        <v>10883</v>
      </c>
      <c r="K48" s="4">
        <v>6728.9388767999999</v>
      </c>
      <c r="L48" s="4">
        <v>2059.8000000000002</v>
      </c>
      <c r="M48" s="4">
        <v>68.153010066258105</v>
      </c>
      <c r="N48" s="4">
        <v>1499.6741886000002</v>
      </c>
      <c r="O48" s="4">
        <v>131.33000000000001</v>
      </c>
      <c r="P48" s="4">
        <v>929.61</v>
      </c>
      <c r="Q48" s="4">
        <v>6779.5</v>
      </c>
      <c r="R48" s="4">
        <v>1236.5</v>
      </c>
      <c r="S48" s="4">
        <v>1275</v>
      </c>
      <c r="T48" s="4">
        <v>8082</v>
      </c>
      <c r="U48" s="4">
        <v>5050.1000000000004</v>
      </c>
      <c r="V48" s="4">
        <v>2903.8</v>
      </c>
      <c r="W48" s="4">
        <v>1922.0494798000002</v>
      </c>
      <c r="X48" s="4">
        <v>939.3</v>
      </c>
      <c r="Y48" s="4">
        <v>6212.4</v>
      </c>
      <c r="Z48" s="4">
        <v>4.4129705380000006</v>
      </c>
      <c r="AA48" s="4">
        <v>6353.3803158000001</v>
      </c>
      <c r="AB48" s="4">
        <v>1036.2414747022306</v>
      </c>
      <c r="AC48" s="4">
        <v>1245.56032</v>
      </c>
      <c r="AD48" s="4">
        <v>423.08</v>
      </c>
      <c r="AE48" s="4">
        <v>487.72</v>
      </c>
      <c r="AF48" s="4">
        <v>173</v>
      </c>
      <c r="AG48" s="4">
        <v>168.27185602359199</v>
      </c>
      <c r="AH48" s="4">
        <v>44.54</v>
      </c>
      <c r="AI48" s="4">
        <v>1294.4000000000001</v>
      </c>
      <c r="AJ48" s="4">
        <v>104.44</v>
      </c>
      <c r="AK48" s="4">
        <v>22.71471541</v>
      </c>
      <c r="AL48" s="4">
        <v>3.05</v>
      </c>
      <c r="AM48" s="4">
        <v>819</v>
      </c>
    </row>
    <row r="49" spans="1:39" x14ac:dyDescent="0.2">
      <c r="A49" s="5">
        <v>41486</v>
      </c>
      <c r="B49" s="4">
        <v>3732.5430000000001</v>
      </c>
      <c r="C49" s="4">
        <v>334.46259323999999</v>
      </c>
      <c r="D49" s="4">
        <v>365.38</v>
      </c>
      <c r="E49" s="4">
        <v>2746.2</v>
      </c>
      <c r="F49" s="4">
        <v>7300</v>
      </c>
      <c r="G49" s="4">
        <v>1000</v>
      </c>
      <c r="H49" s="4">
        <v>26640.856475604131</v>
      </c>
      <c r="I49" s="4">
        <v>28.96</v>
      </c>
      <c r="J49" s="4">
        <v>9211.1</v>
      </c>
      <c r="K49" s="4">
        <v>6834.8163744000003</v>
      </c>
      <c r="L49" s="4">
        <v>2339</v>
      </c>
      <c r="M49" s="4">
        <v>68.723367263959005</v>
      </c>
      <c r="N49" s="4">
        <v>1517.3033532000002</v>
      </c>
      <c r="O49" s="4">
        <v>133.59</v>
      </c>
      <c r="P49" s="4">
        <v>932.21</v>
      </c>
      <c r="Q49" s="4">
        <v>6737.1</v>
      </c>
      <c r="R49" s="4">
        <v>1223.8</v>
      </c>
      <c r="S49" s="4">
        <v>1291</v>
      </c>
      <c r="T49" s="4">
        <v>8419.7000000000007</v>
      </c>
      <c r="U49" s="4">
        <v>5264.6</v>
      </c>
      <c r="V49" s="4">
        <v>2990</v>
      </c>
      <c r="W49" s="4">
        <v>1993.6858500000001</v>
      </c>
      <c r="X49" s="4">
        <v>975.71</v>
      </c>
      <c r="Y49" s="4">
        <v>6630.1</v>
      </c>
      <c r="Z49" s="4">
        <v>4.6606140259999993</v>
      </c>
      <c r="AA49" s="4">
        <v>6884.9344781999998</v>
      </c>
      <c r="AB49" s="4">
        <v>1079.061370351083</v>
      </c>
      <c r="AC49" s="4">
        <v>1241.7652533999999</v>
      </c>
      <c r="AD49" s="4">
        <v>388.61</v>
      </c>
      <c r="AE49" s="4">
        <v>506</v>
      </c>
      <c r="AF49" s="4">
        <v>183.99</v>
      </c>
      <c r="AG49" s="4">
        <v>171.70617076563121</v>
      </c>
      <c r="AH49" s="4">
        <v>45.08</v>
      </c>
      <c r="AI49" s="4">
        <v>1335.6</v>
      </c>
      <c r="AJ49" s="4">
        <v>127.11</v>
      </c>
      <c r="AK49" s="4">
        <v>24.753387755074826</v>
      </c>
      <c r="AL49" s="4">
        <v>3.14</v>
      </c>
      <c r="AM49" s="4">
        <v>780</v>
      </c>
    </row>
    <row r="50" spans="1:39" x14ac:dyDescent="0.2">
      <c r="A50" s="5">
        <v>41455</v>
      </c>
      <c r="B50" s="4">
        <v>4029.6709999999998</v>
      </c>
      <c r="C50" s="4">
        <v>328.92401361000003</v>
      </c>
      <c r="D50" s="4">
        <v>359.18</v>
      </c>
      <c r="E50" s="4">
        <v>2909.5</v>
      </c>
      <c r="F50" s="4">
        <v>7487.7</v>
      </c>
      <c r="G50" s="4">
        <v>1080</v>
      </c>
      <c r="H50" s="4">
        <v>28025.836330576869</v>
      </c>
      <c r="I50" s="4">
        <v>31.25</v>
      </c>
      <c r="J50" s="4">
        <v>11334</v>
      </c>
      <c r="K50" s="4">
        <v>7180.1505215999996</v>
      </c>
      <c r="L50" s="4">
        <v>2529.3000000000002</v>
      </c>
      <c r="M50" s="4">
        <v>68.555065140047247</v>
      </c>
      <c r="N50" s="4">
        <v>1554.1552792000002</v>
      </c>
      <c r="O50" s="4">
        <v>133.27000000000001</v>
      </c>
      <c r="P50" s="4">
        <v>990.14</v>
      </c>
      <c r="Q50" s="4">
        <v>6639.1</v>
      </c>
      <c r="R50" s="4">
        <v>1222</v>
      </c>
      <c r="S50" s="4">
        <v>1360</v>
      </c>
      <c r="T50" s="4">
        <v>8497.9</v>
      </c>
      <c r="U50" s="4">
        <v>5673.6</v>
      </c>
      <c r="V50" s="4">
        <v>2896</v>
      </c>
      <c r="W50" s="4">
        <v>1968.1257750000002</v>
      </c>
      <c r="X50" s="4">
        <v>991.99</v>
      </c>
      <c r="Y50" s="4">
        <v>7780</v>
      </c>
      <c r="Z50" s="4">
        <v>5.3252454460000003</v>
      </c>
      <c r="AA50" s="4">
        <v>8543.4151757999989</v>
      </c>
      <c r="AB50" s="4">
        <v>1092.64561310865</v>
      </c>
      <c r="AC50" s="4">
        <v>1361.5531248</v>
      </c>
      <c r="AD50" s="4">
        <v>446.92</v>
      </c>
      <c r="AE50" s="4">
        <v>652.57000000000005</v>
      </c>
      <c r="AF50" s="4">
        <v>190</v>
      </c>
      <c r="AG50" s="4">
        <v>172.28971728168801</v>
      </c>
      <c r="AH50" s="4">
        <v>53.5</v>
      </c>
      <c r="AI50" s="4">
        <v>1476.5</v>
      </c>
      <c r="AJ50" s="4">
        <v>131.68</v>
      </c>
      <c r="AK50" s="4">
        <v>30.555814305145553</v>
      </c>
      <c r="AL50" s="4">
        <v>3.33</v>
      </c>
      <c r="AM50" s="4">
        <v>785</v>
      </c>
    </row>
    <row r="51" spans="1:39" x14ac:dyDescent="0.2">
      <c r="A51" s="5">
        <v>41425</v>
      </c>
      <c r="B51" s="4">
        <v>4191.2560000000003</v>
      </c>
      <c r="C51" s="4">
        <v>339.24546003</v>
      </c>
      <c r="D51" s="4">
        <v>370.25</v>
      </c>
      <c r="E51" s="4">
        <v>3177.2</v>
      </c>
      <c r="F51" s="4">
        <v>7200</v>
      </c>
      <c r="G51" s="4">
        <v>1180</v>
      </c>
      <c r="H51" s="4">
        <v>28140.402380251529</v>
      </c>
      <c r="I51" s="4">
        <v>30.7</v>
      </c>
      <c r="J51" s="4">
        <v>12429</v>
      </c>
      <c r="K51" s="4">
        <v>6610.3442495999998</v>
      </c>
      <c r="L51" s="4">
        <v>2649.2</v>
      </c>
      <c r="M51" s="4">
        <v>68.91036962386093</v>
      </c>
      <c r="N51" s="4">
        <v>1637.7195114000001</v>
      </c>
      <c r="O51" s="4">
        <v>141.9</v>
      </c>
      <c r="P51" s="4">
        <v>993.78</v>
      </c>
      <c r="Q51" s="4">
        <v>6660.2</v>
      </c>
      <c r="R51" s="4">
        <v>1230.3</v>
      </c>
      <c r="S51" s="4">
        <v>1450</v>
      </c>
      <c r="T51" s="4">
        <v>9199.2999999999993</v>
      </c>
      <c r="U51" s="4">
        <v>5740.4</v>
      </c>
      <c r="V51" s="4">
        <v>3227.1</v>
      </c>
      <c r="W51" s="4">
        <v>1874.4055000000001</v>
      </c>
      <c r="X51" s="4">
        <v>988.19</v>
      </c>
      <c r="Y51" s="4">
        <v>9048.7999999999993</v>
      </c>
      <c r="Z51" s="4">
        <v>5.4108281219999999</v>
      </c>
      <c r="AA51" s="4">
        <v>8882.4246444</v>
      </c>
      <c r="AB51" s="4">
        <v>1122.373448708543</v>
      </c>
      <c r="AC51" s="4">
        <v>1401.2553600000001</v>
      </c>
      <c r="AD51" s="4">
        <v>480</v>
      </c>
      <c r="AE51" s="4">
        <v>765</v>
      </c>
      <c r="AF51" s="4">
        <v>194.87633199999999</v>
      </c>
      <c r="AG51" s="4">
        <v>178.89048934856001</v>
      </c>
      <c r="AH51" s="4">
        <v>53.48</v>
      </c>
      <c r="AI51" s="4">
        <v>1613.9</v>
      </c>
      <c r="AJ51" s="4">
        <v>133.29</v>
      </c>
      <c r="AK51" s="4">
        <v>36.103987422662321</v>
      </c>
      <c r="AL51" s="4">
        <v>3.26</v>
      </c>
      <c r="AM51" s="4">
        <v>708.48</v>
      </c>
    </row>
    <row r="52" spans="1:39" x14ac:dyDescent="0.2">
      <c r="A52" s="5">
        <v>41394</v>
      </c>
      <c r="B52" s="4">
        <v>4292.1419999999998</v>
      </c>
      <c r="C52" s="4">
        <v>339.83213183999999</v>
      </c>
      <c r="D52" s="4">
        <v>375</v>
      </c>
      <c r="E52" s="4">
        <v>3193.5</v>
      </c>
      <c r="F52" s="4">
        <v>7500</v>
      </c>
      <c r="G52" s="4">
        <v>1249.9000000000001</v>
      </c>
      <c r="H52" s="4">
        <v>31415.31482461021</v>
      </c>
      <c r="I52" s="4">
        <v>31.43</v>
      </c>
      <c r="J52" s="4">
        <v>14972</v>
      </c>
      <c r="K52" s="4">
        <v>8012.1859776000001</v>
      </c>
      <c r="L52" s="4">
        <v>2659.6</v>
      </c>
      <c r="M52" s="4">
        <v>67.096577297859895</v>
      </c>
      <c r="N52" s="4">
        <v>1691.5551060545793</v>
      </c>
      <c r="O52" s="4">
        <v>144.63</v>
      </c>
      <c r="P52" s="4">
        <v>921.47</v>
      </c>
      <c r="Q52" s="4">
        <v>6731.7</v>
      </c>
      <c r="R52" s="4">
        <v>1208.9000000000001</v>
      </c>
      <c r="S52" s="4">
        <v>1470</v>
      </c>
      <c r="T52" s="4">
        <v>9079.5</v>
      </c>
      <c r="U52" s="4">
        <v>5373.9</v>
      </c>
      <c r="V52" s="4">
        <v>3295</v>
      </c>
      <c r="W52" s="4">
        <v>1618.80475</v>
      </c>
      <c r="X52" s="4">
        <v>999.44</v>
      </c>
      <c r="Y52" s="4">
        <v>9028.3989999999994</v>
      </c>
      <c r="Z52" s="4">
        <v>5.8924582880000003</v>
      </c>
      <c r="AA52" s="4">
        <v>9642.7918652340013</v>
      </c>
      <c r="AB52" s="4">
        <v>1198.8586416261487</v>
      </c>
      <c r="AC52" s="4">
        <v>1503.4302299999999</v>
      </c>
      <c r="AD52" s="4">
        <v>490.23</v>
      </c>
      <c r="AE52" s="4">
        <v>880</v>
      </c>
      <c r="AF52" s="4">
        <v>187.91646299999999</v>
      </c>
      <c r="AG52" s="4">
        <v>176.52034916587465</v>
      </c>
      <c r="AH52" s="4">
        <v>54</v>
      </c>
      <c r="AI52" s="4">
        <v>1629.9</v>
      </c>
      <c r="AJ52" s="4">
        <v>138.88999999999999</v>
      </c>
      <c r="AK52" s="4">
        <v>38.08353200468958</v>
      </c>
      <c r="AL52" s="4">
        <v>3.25</v>
      </c>
      <c r="AM52" s="4">
        <v>667</v>
      </c>
    </row>
    <row r="53" spans="1:39" x14ac:dyDescent="0.2">
      <c r="A53" s="5">
        <v>41364</v>
      </c>
      <c r="B53" s="4">
        <v>4432.1409999999996</v>
      </c>
      <c r="C53" s="4">
        <v>321.38677238999998</v>
      </c>
      <c r="D53" s="4">
        <v>380.09</v>
      </c>
      <c r="E53" s="4">
        <v>3163</v>
      </c>
      <c r="F53" s="4">
        <v>7650</v>
      </c>
      <c r="G53" s="4">
        <v>1249.9000000000001</v>
      </c>
      <c r="H53" s="4">
        <v>32251.740130365073</v>
      </c>
      <c r="I53" s="4">
        <v>33.409999999999997</v>
      </c>
      <c r="J53" s="4">
        <v>15286</v>
      </c>
      <c r="K53" s="4">
        <v>7727.5785888</v>
      </c>
      <c r="L53" s="4">
        <v>2932.7</v>
      </c>
      <c r="M53" s="4">
        <v>68.104583785536022</v>
      </c>
      <c r="N53" s="4">
        <v>1692.9345999373056</v>
      </c>
      <c r="O53" s="4">
        <v>144.24</v>
      </c>
      <c r="P53" s="4">
        <v>950.75</v>
      </c>
      <c r="Q53" s="4">
        <v>6867.8</v>
      </c>
      <c r="R53" s="4">
        <v>1176.5999999999999</v>
      </c>
      <c r="S53" s="4">
        <v>1515</v>
      </c>
      <c r="T53" s="4">
        <v>9976.6</v>
      </c>
      <c r="U53" s="4">
        <v>5668.4</v>
      </c>
      <c r="V53" s="4">
        <v>3319</v>
      </c>
      <c r="W53" s="4">
        <v>1652.8848500000001</v>
      </c>
      <c r="X53" s="4">
        <v>993.27</v>
      </c>
      <c r="Y53" s="4">
        <v>9155</v>
      </c>
      <c r="Z53" s="4">
        <v>5.8970105579999998</v>
      </c>
      <c r="AA53" s="4">
        <v>10112.80803</v>
      </c>
      <c r="AB53" s="4">
        <v>1199.1539512513132</v>
      </c>
      <c r="AC53" s="4">
        <v>1566.6813400000001</v>
      </c>
      <c r="AD53" s="4">
        <v>539.66999999999996</v>
      </c>
      <c r="AE53" s="4">
        <v>1040.5</v>
      </c>
      <c r="AF53" s="4">
        <v>201.74671696999999</v>
      </c>
      <c r="AG53" s="4">
        <v>182.48028353556117</v>
      </c>
      <c r="AH53" s="4">
        <v>54</v>
      </c>
      <c r="AI53" s="4">
        <v>1644.6</v>
      </c>
      <c r="AJ53" s="4">
        <v>139.37</v>
      </c>
      <c r="AK53" s="4">
        <v>43.359290730184256</v>
      </c>
      <c r="AL53" s="4">
        <v>3.25</v>
      </c>
      <c r="AM53" s="4">
        <v>645</v>
      </c>
    </row>
    <row r="54" spans="1:39" x14ac:dyDescent="0.2">
      <c r="A54" s="5">
        <v>41333</v>
      </c>
      <c r="B54" s="4">
        <v>4558.4610000000002</v>
      </c>
      <c r="C54" s="4">
        <v>323.28599808000001</v>
      </c>
      <c r="D54" s="4">
        <v>379.94</v>
      </c>
      <c r="E54" s="4">
        <v>3195.2</v>
      </c>
      <c r="F54" s="4">
        <v>8400</v>
      </c>
      <c r="G54" s="4">
        <v>1290</v>
      </c>
      <c r="H54" s="4">
        <v>34261.768871811604</v>
      </c>
      <c r="I54" s="4">
        <v>34.33</v>
      </c>
      <c r="J54" s="4">
        <v>17012</v>
      </c>
      <c r="K54" s="4">
        <v>7571.2269024000007</v>
      </c>
      <c r="L54" s="4">
        <v>2956</v>
      </c>
      <c r="M54" s="4">
        <v>71.962499524732848</v>
      </c>
      <c r="N54" s="4">
        <v>1798.1702761338624</v>
      </c>
      <c r="O54" s="4">
        <v>148.61000000000001</v>
      </c>
      <c r="P54" s="4">
        <v>986.32</v>
      </c>
      <c r="Q54" s="4">
        <v>7298.4</v>
      </c>
      <c r="R54" s="4">
        <v>1178.5</v>
      </c>
      <c r="S54" s="4">
        <v>1539.8</v>
      </c>
      <c r="T54" s="4">
        <v>9980.1990000000005</v>
      </c>
      <c r="U54" s="4">
        <v>5520.8</v>
      </c>
      <c r="V54" s="4">
        <v>2810</v>
      </c>
      <c r="W54" s="4">
        <v>1415.005752</v>
      </c>
      <c r="X54" s="4">
        <v>990.47</v>
      </c>
      <c r="Y54" s="4">
        <v>9000</v>
      </c>
      <c r="Z54" s="4">
        <v>6.333118024</v>
      </c>
      <c r="AA54" s="4">
        <v>11179.087446</v>
      </c>
      <c r="AB54" s="4">
        <v>1295.7201986801047</v>
      </c>
      <c r="AC54" s="4">
        <v>1604.632006</v>
      </c>
      <c r="AD54" s="4">
        <v>525.54</v>
      </c>
      <c r="AE54" s="4">
        <v>1199</v>
      </c>
      <c r="AF54" s="4">
        <v>223.71007499999999</v>
      </c>
      <c r="AG54" s="4">
        <v>189.90173047361031</v>
      </c>
      <c r="AH54" s="4">
        <v>58.1</v>
      </c>
      <c r="AI54" s="4">
        <v>1689</v>
      </c>
      <c r="AJ54" s="4">
        <v>138.75</v>
      </c>
      <c r="AK54" s="4">
        <v>47.71792100253785</v>
      </c>
      <c r="AL54" s="4">
        <v>3.08</v>
      </c>
      <c r="AM54" s="4">
        <v>590</v>
      </c>
    </row>
    <row r="55" spans="1:39" x14ac:dyDescent="0.2">
      <c r="A55" s="5">
        <v>41305</v>
      </c>
      <c r="B55" s="4">
        <v>4552.3969999999999</v>
      </c>
      <c r="C55" s="4">
        <v>321.93366983999999</v>
      </c>
      <c r="D55" s="4">
        <v>346.14</v>
      </c>
      <c r="E55" s="4">
        <v>3107.9</v>
      </c>
      <c r="F55" s="4">
        <v>8080</v>
      </c>
      <c r="G55" s="4">
        <v>1220</v>
      </c>
      <c r="H55" s="4">
        <v>34282.260360371307</v>
      </c>
      <c r="I55" s="4">
        <v>35.89</v>
      </c>
      <c r="J55" s="4">
        <v>17422</v>
      </c>
      <c r="K55" s="4">
        <v>7515.3306815999995</v>
      </c>
      <c r="L55" s="4">
        <v>2888.8544044</v>
      </c>
      <c r="M55" s="4">
        <v>71.843371485280201</v>
      </c>
      <c r="N55" s="4">
        <v>1799.8453758486016</v>
      </c>
      <c r="O55" s="4">
        <v>148.65</v>
      </c>
      <c r="P55" s="4">
        <v>944.85</v>
      </c>
      <c r="Q55" s="4">
        <v>7299.8</v>
      </c>
      <c r="R55" s="4">
        <v>1192</v>
      </c>
      <c r="S55" s="4">
        <v>1403.5</v>
      </c>
      <c r="T55" s="4">
        <v>10214</v>
      </c>
      <c r="U55" s="4">
        <v>5477.5</v>
      </c>
      <c r="V55" s="4">
        <v>2700</v>
      </c>
      <c r="W55" s="4">
        <v>1363.2040000000002</v>
      </c>
      <c r="X55" s="4">
        <v>974.4</v>
      </c>
      <c r="Y55" s="4">
        <v>9247.5</v>
      </c>
      <c r="Z55" s="4">
        <v>6.17287812</v>
      </c>
      <c r="AA55" s="4">
        <v>11544.7539</v>
      </c>
      <c r="AB55" s="4">
        <v>1262.1533379530731</v>
      </c>
      <c r="AC55" s="4">
        <v>1556.9503999999999</v>
      </c>
      <c r="AD55" s="4">
        <v>509.99</v>
      </c>
      <c r="AE55" s="4">
        <v>1160.7</v>
      </c>
      <c r="AF55" s="4">
        <v>205.81326899999999</v>
      </c>
      <c r="AG55" s="4">
        <v>181.26551984237665</v>
      </c>
      <c r="AH55" s="4">
        <v>59.95</v>
      </c>
      <c r="AI55" s="4">
        <v>1600.1</v>
      </c>
      <c r="AJ55" s="4">
        <v>125.1</v>
      </c>
      <c r="AK55" s="4">
        <v>46.837114468333063</v>
      </c>
      <c r="AL55" s="4">
        <v>3.09</v>
      </c>
      <c r="AM55" s="4">
        <v>560</v>
      </c>
    </row>
    <row r="56" spans="1:39" x14ac:dyDescent="0.2">
      <c r="A56" s="5">
        <v>41274</v>
      </c>
      <c r="B56" s="4">
        <v>4301.3829999999998</v>
      </c>
      <c r="C56" s="4">
        <v>305.71567454999996</v>
      </c>
      <c r="D56" s="4">
        <v>339.73</v>
      </c>
      <c r="E56" s="4">
        <v>3011.7</v>
      </c>
      <c r="F56" s="4">
        <v>7400</v>
      </c>
      <c r="G56" s="4">
        <v>1165</v>
      </c>
      <c r="H56" s="4">
        <v>30686.935549442831</v>
      </c>
      <c r="I56" s="4">
        <v>33.72</v>
      </c>
      <c r="J56" s="4">
        <v>16055</v>
      </c>
      <c r="K56" s="4">
        <v>7430.9441472000008</v>
      </c>
      <c r="L56" s="4">
        <v>2560.974659</v>
      </c>
      <c r="M56" s="4">
        <v>70.917838255686647</v>
      </c>
      <c r="N56" s="4">
        <v>1742.0051680514305</v>
      </c>
      <c r="O56" s="4">
        <v>132.05000000000001</v>
      </c>
      <c r="P56" s="4">
        <v>932.59</v>
      </c>
      <c r="Q56" s="4">
        <v>6790.6</v>
      </c>
      <c r="R56" s="4">
        <v>1180</v>
      </c>
      <c r="S56" s="4">
        <v>1370</v>
      </c>
      <c r="T56" s="4">
        <v>9899.2999999999993</v>
      </c>
      <c r="U56" s="4">
        <v>4931.3999999999996</v>
      </c>
      <c r="V56" s="4">
        <v>2694.5</v>
      </c>
      <c r="W56" s="4">
        <v>1329.1239</v>
      </c>
      <c r="X56" s="4">
        <v>964.84</v>
      </c>
      <c r="Y56" s="4">
        <v>9330.3989999999994</v>
      </c>
      <c r="Z56" s="4">
        <v>5.7981173176561995</v>
      </c>
      <c r="AA56" s="4">
        <v>11149.358466</v>
      </c>
      <c r="AB56" s="4">
        <v>1166.9652021083828</v>
      </c>
      <c r="AC56" s="4">
        <v>1498.56476</v>
      </c>
      <c r="AD56" s="4">
        <v>456.55</v>
      </c>
      <c r="AE56" s="4">
        <v>979.63</v>
      </c>
      <c r="AF56" s="4">
        <v>185.92792900000001</v>
      </c>
      <c r="AG56" s="4">
        <v>179.36745157177586</v>
      </c>
      <c r="AH56" s="4">
        <v>57.4</v>
      </c>
      <c r="AI56" s="4">
        <v>1521.2</v>
      </c>
      <c r="AJ56" s="4">
        <v>127</v>
      </c>
      <c r="AK56" s="4">
        <v>38.828131342883317</v>
      </c>
      <c r="AL56" s="4">
        <v>3.08</v>
      </c>
      <c r="AM56" s="4">
        <v>520</v>
      </c>
    </row>
    <row r="57" spans="1:39" x14ac:dyDescent="0.2">
      <c r="A57" s="5">
        <v>41243</v>
      </c>
      <c r="B57" s="4">
        <v>4139.9920000000002</v>
      </c>
      <c r="C57" s="4">
        <v>309.33514130999998</v>
      </c>
      <c r="D57" s="4">
        <v>328.36</v>
      </c>
      <c r="E57" s="4">
        <v>3084.6</v>
      </c>
      <c r="F57" s="4">
        <v>7430</v>
      </c>
      <c r="G57" s="4">
        <v>1063</v>
      </c>
      <c r="H57" s="4">
        <v>29590.640911499104</v>
      </c>
      <c r="I57" s="4">
        <v>32.44</v>
      </c>
      <c r="J57" s="4">
        <v>15796</v>
      </c>
      <c r="K57" s="4">
        <v>6884.6990687999996</v>
      </c>
      <c r="L57" s="4">
        <v>2469.8037637999996</v>
      </c>
      <c r="M57" s="4">
        <v>65.886969512648562</v>
      </c>
      <c r="N57" s="4">
        <v>1719.2435189864448</v>
      </c>
      <c r="O57" s="4">
        <v>130.46</v>
      </c>
      <c r="P57" s="4">
        <v>935.68</v>
      </c>
      <c r="Q57" s="4">
        <v>6643.3</v>
      </c>
      <c r="R57" s="4">
        <v>1183</v>
      </c>
      <c r="S57" s="4">
        <v>1330</v>
      </c>
      <c r="T57" s="4">
        <v>9874.6</v>
      </c>
      <c r="U57" s="4">
        <v>4796</v>
      </c>
      <c r="V57" s="4">
        <v>2300</v>
      </c>
      <c r="W57" s="4">
        <v>1352.9799700000001</v>
      </c>
      <c r="X57" s="4">
        <v>880.6</v>
      </c>
      <c r="Y57" s="4">
        <v>8973.8989999999994</v>
      </c>
      <c r="Z57" s="4">
        <v>5.7178384686718502</v>
      </c>
      <c r="AA57" s="4">
        <v>10348.706907575855</v>
      </c>
      <c r="AB57" s="4">
        <v>1053.2709964200501</v>
      </c>
      <c r="AC57" s="4">
        <v>1391.52442</v>
      </c>
      <c r="AD57" s="4">
        <v>450</v>
      </c>
      <c r="AE57" s="4">
        <v>959.51</v>
      </c>
      <c r="AF57" s="4">
        <v>174.00666766999998</v>
      </c>
      <c r="AG57" s="4">
        <v>167.03000781287062</v>
      </c>
      <c r="AH57" s="4">
        <v>53.03</v>
      </c>
      <c r="AI57" s="4">
        <v>1430.5</v>
      </c>
      <c r="AJ57" s="4">
        <v>119.58</v>
      </c>
      <c r="AK57" s="4">
        <v>38.319624477775406</v>
      </c>
      <c r="AL57" s="4">
        <v>3</v>
      </c>
      <c r="AM57" s="4">
        <v>461.43</v>
      </c>
    </row>
    <row r="58" spans="1:39" x14ac:dyDescent="0.2">
      <c r="A58" s="5">
        <v>41213</v>
      </c>
      <c r="B58" s="4">
        <v>4266.3459999999995</v>
      </c>
      <c r="C58" s="4">
        <v>285.17221761000002</v>
      </c>
      <c r="D58" s="4">
        <v>323.89</v>
      </c>
      <c r="E58" s="4">
        <v>3041.5</v>
      </c>
      <c r="F58" s="4">
        <v>7545</v>
      </c>
      <c r="G58" s="4">
        <v>1050</v>
      </c>
      <c r="H58" s="4">
        <v>28802.650033248978</v>
      </c>
      <c r="I58" s="4">
        <v>33.130000000000003</v>
      </c>
      <c r="J58" s="4">
        <v>16572</v>
      </c>
      <c r="K58" s="4">
        <v>6896.2332096</v>
      </c>
      <c r="L58" s="4">
        <v>2598.6665225999996</v>
      </c>
      <c r="M58" s="4">
        <v>65.822823645250978</v>
      </c>
      <c r="N58" s="4">
        <v>1805.5604219341826</v>
      </c>
      <c r="O58" s="4">
        <v>134.31</v>
      </c>
      <c r="P58" s="4">
        <v>972.73</v>
      </c>
      <c r="Q58" s="4">
        <v>6929.3</v>
      </c>
      <c r="R58" s="4">
        <v>1188.5</v>
      </c>
      <c r="S58" s="4">
        <v>1274.8</v>
      </c>
      <c r="T58" s="4">
        <v>9844.5</v>
      </c>
      <c r="U58" s="4">
        <v>4935.6000000000004</v>
      </c>
      <c r="V58" s="4">
        <v>2620</v>
      </c>
      <c r="W58" s="4">
        <v>1226.8836000000001</v>
      </c>
      <c r="X58" s="4">
        <v>895</v>
      </c>
      <c r="Y58" s="4">
        <v>8505.5</v>
      </c>
      <c r="Z58" s="4">
        <v>5.6808560775667001</v>
      </c>
      <c r="AA58" s="4">
        <v>11608.388278279272</v>
      </c>
      <c r="AB58" s="4">
        <v>1080.8332281020701</v>
      </c>
      <c r="AC58" s="4">
        <v>1333.13878</v>
      </c>
      <c r="AD58" s="4">
        <v>454</v>
      </c>
      <c r="AE58" s="4">
        <v>1136</v>
      </c>
      <c r="AF58" s="4">
        <v>173.996725</v>
      </c>
      <c r="AG58" s="4">
        <v>165.37868841744793</v>
      </c>
      <c r="AH58" s="4">
        <v>56.25</v>
      </c>
      <c r="AI58" s="4">
        <v>1466.9447057999998</v>
      </c>
      <c r="AJ58" s="4">
        <v>118</v>
      </c>
      <c r="AK58" s="4">
        <v>41.770206776722006</v>
      </c>
      <c r="AL58" s="4">
        <v>2.93</v>
      </c>
      <c r="AM58" s="4">
        <v>470.1</v>
      </c>
    </row>
    <row r="59" spans="1:39" x14ac:dyDescent="0.2">
      <c r="A59" s="5">
        <v>41182</v>
      </c>
      <c r="B59" s="4">
        <v>4230.4210000000003</v>
      </c>
      <c r="C59" s="4">
        <v>285.68928428999999</v>
      </c>
      <c r="D59" s="4">
        <v>318.19</v>
      </c>
      <c r="E59" s="4">
        <v>2735</v>
      </c>
      <c r="F59" s="4">
        <v>7690</v>
      </c>
      <c r="G59" s="4">
        <v>952</v>
      </c>
      <c r="H59" s="4">
        <v>27866.561578590139</v>
      </c>
      <c r="I59" s="4">
        <v>33.549999999999997</v>
      </c>
      <c r="J59" s="4">
        <v>16530</v>
      </c>
      <c r="K59" s="4">
        <v>6676.8873696000001</v>
      </c>
      <c r="L59" s="4">
        <v>2834.9806935999995</v>
      </c>
      <c r="M59" s="4">
        <v>60.764463816185334</v>
      </c>
      <c r="N59" s="4">
        <v>1840.4419101116928</v>
      </c>
      <c r="O59" s="4">
        <v>133.77000000000001</v>
      </c>
      <c r="P59" s="4">
        <v>990.92</v>
      </c>
      <c r="Q59" s="4">
        <v>6991.7</v>
      </c>
      <c r="R59" s="4">
        <v>1186.4000000000001</v>
      </c>
      <c r="S59" s="4">
        <v>1115.3</v>
      </c>
      <c r="T59" s="4">
        <v>9885.1</v>
      </c>
      <c r="U59" s="4">
        <v>4789.7</v>
      </c>
      <c r="V59" s="4">
        <v>2342.1999999999998</v>
      </c>
      <c r="W59" s="4">
        <v>1141.68335</v>
      </c>
      <c r="X59" s="4">
        <v>858.74</v>
      </c>
      <c r="Y59" s="4">
        <v>7660</v>
      </c>
      <c r="Z59" s="4">
        <v>5.1603965734771498</v>
      </c>
      <c r="AA59" s="4">
        <v>11738.16180446328</v>
      </c>
      <c r="AB59" s="4">
        <v>962.7585963071308</v>
      </c>
      <c r="AC59" s="4">
        <v>1279.8132288000002</v>
      </c>
      <c r="AD59" s="4">
        <v>449.18</v>
      </c>
      <c r="AE59" s="4">
        <v>1129</v>
      </c>
      <c r="AF59" s="4">
        <v>159.08271999999999</v>
      </c>
      <c r="AG59" s="4">
        <v>154.69256405396541</v>
      </c>
      <c r="AH59" s="4">
        <v>51</v>
      </c>
      <c r="AI59" s="4">
        <v>1420.00965</v>
      </c>
      <c r="AJ59" s="4">
        <v>115.93</v>
      </c>
      <c r="AK59" s="4">
        <v>43.068715378694016</v>
      </c>
      <c r="AL59" s="4">
        <v>3</v>
      </c>
      <c r="AM59" s="4">
        <v>451</v>
      </c>
    </row>
    <row r="60" spans="1:39" x14ac:dyDescent="0.2">
      <c r="A60" s="5">
        <v>41152</v>
      </c>
      <c r="B60" s="4">
        <v>4155.6769999999997</v>
      </c>
      <c r="C60" s="4">
        <v>269.16303770999997</v>
      </c>
      <c r="D60" s="4">
        <v>314.23</v>
      </c>
      <c r="E60" s="4">
        <v>2626.1</v>
      </c>
      <c r="F60" s="4">
        <v>7690</v>
      </c>
      <c r="G60" s="4">
        <v>850</v>
      </c>
      <c r="H60" s="4">
        <v>28217.711177999474</v>
      </c>
      <c r="I60" s="4">
        <v>34.4</v>
      </c>
      <c r="J60" s="4">
        <v>16177</v>
      </c>
      <c r="K60" s="4">
        <v>6177.3703488000001</v>
      </c>
      <c r="L60" s="4">
        <v>2747.0659017999997</v>
      </c>
      <c r="M60" s="4">
        <v>61.983235296739196</v>
      </c>
      <c r="N60" s="4">
        <v>1758.1649535347967</v>
      </c>
      <c r="O60" s="4">
        <v>136.1</v>
      </c>
      <c r="P60" s="4">
        <v>939.59</v>
      </c>
      <c r="Q60" s="4">
        <v>6917.6</v>
      </c>
      <c r="R60" s="4">
        <v>1189.5999999999999</v>
      </c>
      <c r="S60" s="4">
        <v>1050</v>
      </c>
      <c r="T60" s="4">
        <v>9262.7999999999993</v>
      </c>
      <c r="U60" s="4">
        <v>4374.7</v>
      </c>
      <c r="V60" s="4">
        <v>2100</v>
      </c>
      <c r="W60" s="4">
        <v>1175.7634500000001</v>
      </c>
      <c r="X60" s="4">
        <v>843.97</v>
      </c>
      <c r="Y60" s="4">
        <v>7313.8</v>
      </c>
      <c r="Z60" s="4">
        <v>5.1594945639379999</v>
      </c>
      <c r="AA60" s="4">
        <v>11108.808989510759</v>
      </c>
      <c r="AB60" s="4">
        <v>891.61850760500272</v>
      </c>
      <c r="AC60" s="4">
        <v>1299.0804900000001</v>
      </c>
      <c r="AD60" s="4">
        <v>415</v>
      </c>
      <c r="AE60" s="4">
        <v>930.08</v>
      </c>
      <c r="AF60" s="4">
        <v>160.076987</v>
      </c>
      <c r="AG60" s="4">
        <v>154.68307371261241</v>
      </c>
      <c r="AH60" s="4">
        <v>50.74</v>
      </c>
      <c r="AI60" s="4">
        <v>1356.3334278</v>
      </c>
      <c r="AJ60" s="4">
        <v>122</v>
      </c>
      <c r="AK60" s="4">
        <v>47.872289158017047</v>
      </c>
      <c r="AL60" s="4">
        <v>2.87</v>
      </c>
      <c r="AM60" s="4">
        <v>445</v>
      </c>
    </row>
    <row r="61" spans="1:39" x14ac:dyDescent="0.2">
      <c r="A61" s="5">
        <v>41121</v>
      </c>
      <c r="B61" s="4">
        <v>4227.5600000000004</v>
      </c>
      <c r="C61" s="4">
        <v>261.48658623</v>
      </c>
      <c r="D61" s="4">
        <v>317.77999999999997</v>
      </c>
      <c r="E61" s="4">
        <v>2789.1</v>
      </c>
      <c r="F61" s="4">
        <v>7410</v>
      </c>
      <c r="G61" s="4">
        <v>875</v>
      </c>
      <c r="H61" s="4">
        <v>28801.718601950812</v>
      </c>
      <c r="I61" s="4">
        <v>35.04</v>
      </c>
      <c r="J61" s="4">
        <v>17421</v>
      </c>
      <c r="K61" s="4">
        <v>6286.6982304000003</v>
      </c>
      <c r="L61" s="4">
        <v>2727.7266209999998</v>
      </c>
      <c r="M61" s="4">
        <v>63.046223956470371</v>
      </c>
      <c r="N61" s="4">
        <v>1790.7801303335425</v>
      </c>
      <c r="O61" s="4">
        <v>134.12</v>
      </c>
      <c r="P61" s="4">
        <v>944.76</v>
      </c>
      <c r="Q61" s="4">
        <v>7020.1</v>
      </c>
      <c r="R61" s="4">
        <v>1168.9000000000001</v>
      </c>
      <c r="S61" s="4">
        <v>1096</v>
      </c>
      <c r="T61" s="4">
        <v>9492.7999999999993</v>
      </c>
      <c r="U61" s="4">
        <v>4703.6000000000004</v>
      </c>
      <c r="V61" s="4">
        <v>2000</v>
      </c>
      <c r="W61" s="4">
        <v>1158.7574801000001</v>
      </c>
      <c r="X61" s="4">
        <v>879</v>
      </c>
      <c r="Y61" s="4">
        <v>7300</v>
      </c>
      <c r="Z61" s="4">
        <v>5.4499416355442998</v>
      </c>
      <c r="AA61" s="4">
        <v>11644.490687819185</v>
      </c>
      <c r="AB61" s="4">
        <v>900.69435675172508</v>
      </c>
      <c r="AC61" s="4">
        <v>1313.6768999999999</v>
      </c>
      <c r="AD61" s="4">
        <v>430</v>
      </c>
      <c r="AE61" s="4">
        <v>888.25</v>
      </c>
      <c r="AF61" s="4">
        <v>173.91718363999999</v>
      </c>
      <c r="AG61" s="4">
        <v>155.32841692461668</v>
      </c>
      <c r="AH61" s="4">
        <v>53.28</v>
      </c>
      <c r="AI61" s="4">
        <v>1443.8259522000001</v>
      </c>
      <c r="AJ61" s="4">
        <v>126</v>
      </c>
      <c r="AK61" s="4">
        <v>53.438623235001955</v>
      </c>
      <c r="AL61" s="4">
        <v>2.95</v>
      </c>
      <c r="AM61" s="4">
        <v>450</v>
      </c>
    </row>
    <row r="62" spans="1:39" x14ac:dyDescent="0.2">
      <c r="A62" s="5">
        <v>41090</v>
      </c>
      <c r="B62" s="4">
        <v>4400.1040000000003</v>
      </c>
      <c r="C62" s="4">
        <v>287.01178175999996</v>
      </c>
      <c r="D62" s="4">
        <v>309.97000000000003</v>
      </c>
      <c r="E62" s="4">
        <v>2738.7</v>
      </c>
      <c r="F62" s="4">
        <v>7732.1</v>
      </c>
      <c r="G62" s="4">
        <v>890</v>
      </c>
      <c r="H62" s="4">
        <v>28601.935325319344</v>
      </c>
      <c r="I62" s="4">
        <v>37.340000000000003</v>
      </c>
      <c r="J62" s="4">
        <v>18493</v>
      </c>
      <c r="K62" s="4">
        <v>6189.8903135999999</v>
      </c>
      <c r="L62" s="4">
        <v>2726.4439135999996</v>
      </c>
      <c r="M62" s="4">
        <v>64.851471938944883</v>
      </c>
      <c r="N62" s="4">
        <v>1968.1436295412225</v>
      </c>
      <c r="O62" s="4">
        <v>138.82</v>
      </c>
      <c r="P62" s="4">
        <v>979.65</v>
      </c>
      <c r="Q62" s="4">
        <v>7389.9</v>
      </c>
      <c r="R62" s="4">
        <v>1163.9000000000001</v>
      </c>
      <c r="S62" s="4">
        <v>1030</v>
      </c>
      <c r="T62" s="4">
        <v>9364.5</v>
      </c>
      <c r="U62" s="4">
        <v>4641</v>
      </c>
      <c r="V62" s="4">
        <v>2000</v>
      </c>
      <c r="W62" s="4">
        <v>1158.7234000000001</v>
      </c>
      <c r="X62" s="4">
        <v>839</v>
      </c>
      <c r="Z62" s="4">
        <v>5.7025043065063006</v>
      </c>
      <c r="AA62" s="4">
        <v>12832.942980241152</v>
      </c>
      <c r="AB62" s="4">
        <v>875.95725381711213</v>
      </c>
      <c r="AC62" s="4">
        <v>1341.896626</v>
      </c>
      <c r="AD62" s="4">
        <v>472.34</v>
      </c>
      <c r="AE62" s="4">
        <v>1036.8</v>
      </c>
      <c r="AF62" s="4">
        <v>174.99099200000001</v>
      </c>
      <c r="AG62" s="4">
        <v>159.50416711993844</v>
      </c>
      <c r="AH62" s="4">
        <v>54</v>
      </c>
      <c r="AI62" s="4">
        <v>1404.2649816000001</v>
      </c>
      <c r="AJ62" s="4">
        <v>135</v>
      </c>
      <c r="AK62" s="4">
        <v>54.1832225731957</v>
      </c>
      <c r="AL62" s="4">
        <v>2.99</v>
      </c>
      <c r="AM62" s="4">
        <v>450</v>
      </c>
    </row>
    <row r="63" spans="1:39" x14ac:dyDescent="0.2">
      <c r="A63" s="5">
        <v>41060</v>
      </c>
      <c r="B63" s="4">
        <v>4318.1559999999999</v>
      </c>
      <c r="C63" s="4">
        <v>283.17355601999998</v>
      </c>
      <c r="D63" s="4">
        <v>299.88</v>
      </c>
      <c r="E63" s="4">
        <v>2700</v>
      </c>
      <c r="F63" s="4">
        <v>7621</v>
      </c>
      <c r="G63" s="4">
        <v>850</v>
      </c>
      <c r="H63" s="4">
        <v>28428.428913184114</v>
      </c>
      <c r="I63" s="4">
        <v>37.06</v>
      </c>
      <c r="J63" s="4">
        <v>18437</v>
      </c>
      <c r="K63" s="4">
        <v>6640.2147168000001</v>
      </c>
      <c r="L63" s="4">
        <v>2743.1597379781783</v>
      </c>
      <c r="M63" s="4">
        <v>64.427450417735358</v>
      </c>
      <c r="N63" s="4">
        <v>1894.7348479247105</v>
      </c>
      <c r="O63" s="4">
        <v>138.63</v>
      </c>
      <c r="P63" s="4">
        <v>891.7</v>
      </c>
      <c r="Q63" s="4">
        <v>6946.4</v>
      </c>
      <c r="R63" s="4">
        <v>1158</v>
      </c>
      <c r="S63" s="4">
        <v>1000</v>
      </c>
      <c r="T63" s="4">
        <v>9176.3989999999994</v>
      </c>
      <c r="U63" s="4">
        <v>4643.5</v>
      </c>
      <c r="V63" s="4">
        <v>1929.6</v>
      </c>
      <c r="W63" s="4">
        <v>1162.13141</v>
      </c>
      <c r="X63" s="4">
        <v>800</v>
      </c>
      <c r="Z63" s="4">
        <v>5.6150093812087496</v>
      </c>
      <c r="AA63" s="4">
        <v>12846.603351418415</v>
      </c>
      <c r="AB63" s="4">
        <v>885.50559836409764</v>
      </c>
      <c r="AC63" s="4">
        <v>1338.00425</v>
      </c>
      <c r="AD63" s="4">
        <v>472.9</v>
      </c>
      <c r="AE63" s="4">
        <v>1125.3</v>
      </c>
      <c r="AF63" s="4">
        <v>175.98525900000001</v>
      </c>
      <c r="AG63" s="4">
        <v>168.06600669115929</v>
      </c>
      <c r="AH63" s="4">
        <v>53.47</v>
      </c>
      <c r="AI63" s="4">
        <v>1388.7196127999998</v>
      </c>
      <c r="AJ63" s="4">
        <v>139.80000000000001</v>
      </c>
      <c r="AK63" s="4">
        <v>47.944932995889602</v>
      </c>
      <c r="AL63" s="4">
        <v>3.3</v>
      </c>
      <c r="AM63" s="4">
        <v>471</v>
      </c>
    </row>
    <row r="64" spans="1:39" x14ac:dyDescent="0.2">
      <c r="A64" s="5">
        <v>41029</v>
      </c>
      <c r="B64" s="4">
        <v>4585.7669999999998</v>
      </c>
      <c r="C64" s="4">
        <v>304.82075144999999</v>
      </c>
      <c r="D64" s="4">
        <v>320.89</v>
      </c>
      <c r="E64" s="4">
        <v>2570.1</v>
      </c>
      <c r="F64" s="4">
        <v>8649</v>
      </c>
      <c r="G64" s="4">
        <v>870</v>
      </c>
      <c r="H64" s="4">
        <v>32046.358914374374</v>
      </c>
      <c r="I64" s="4">
        <v>38.299999999999997</v>
      </c>
      <c r="J64" s="4">
        <v>20212</v>
      </c>
      <c r="K64" s="4">
        <v>6874.9394112</v>
      </c>
      <c r="L64" s="4">
        <v>3009.0458899838968</v>
      </c>
      <c r="M64" s="4">
        <v>67.898834541303998</v>
      </c>
      <c r="N64" s="4">
        <v>1965.3846417757695</v>
      </c>
      <c r="O64" s="4">
        <v>139.41</v>
      </c>
      <c r="P64" s="4">
        <v>1024.5</v>
      </c>
      <c r="Q64" s="4">
        <v>7871.1</v>
      </c>
      <c r="R64" s="4">
        <v>1130.3</v>
      </c>
      <c r="S64" s="4">
        <v>1175</v>
      </c>
      <c r="T64" s="4">
        <v>9649.1</v>
      </c>
      <c r="U64" s="4">
        <v>4736.1000000000004</v>
      </c>
      <c r="V64" s="4">
        <v>2250</v>
      </c>
      <c r="W64" s="4">
        <v>1226.8836000000001</v>
      </c>
      <c r="X64" s="4">
        <v>855</v>
      </c>
      <c r="Z64" s="4">
        <v>5.8988162329217868</v>
      </c>
      <c r="AA64" s="4">
        <v>13376.430604936584</v>
      </c>
      <c r="AB64" s="4">
        <v>927.77424937930971</v>
      </c>
      <c r="AC64" s="4">
        <v>1459.7383093999999</v>
      </c>
      <c r="AD64" s="4">
        <v>541</v>
      </c>
      <c r="AE64" s="4">
        <v>1240</v>
      </c>
      <c r="AF64" s="4">
        <v>186.92219600000001</v>
      </c>
      <c r="AG64" s="4">
        <v>176.53992299491523</v>
      </c>
      <c r="AH64" s="4">
        <v>58</v>
      </c>
      <c r="AI64" s="4">
        <v>1439.9396099999999</v>
      </c>
      <c r="AJ64" s="4">
        <v>147</v>
      </c>
      <c r="AK64" s="4">
        <v>51.776895443667144</v>
      </c>
      <c r="AL64" s="4">
        <v>3.32</v>
      </c>
      <c r="AM64" s="4">
        <v>480</v>
      </c>
    </row>
    <row r="65" spans="1:39" x14ac:dyDescent="0.2">
      <c r="A65" s="5">
        <v>40999</v>
      </c>
      <c r="B65" s="4">
        <v>4671.2780000000002</v>
      </c>
      <c r="C65" s="4">
        <v>297.88012563000001</v>
      </c>
      <c r="D65" s="4">
        <v>292</v>
      </c>
      <c r="E65" s="4">
        <v>2742.6</v>
      </c>
      <c r="F65" s="4">
        <v>8720</v>
      </c>
      <c r="G65" s="4">
        <v>875</v>
      </c>
      <c r="H65" s="4">
        <v>31300.923958534102</v>
      </c>
      <c r="I65" s="4">
        <v>40.54</v>
      </c>
      <c r="J65" s="4">
        <v>20775</v>
      </c>
      <c r="K65" s="4">
        <v>7574.6772864000004</v>
      </c>
      <c r="L65" s="4">
        <v>3159.0830426219513</v>
      </c>
      <c r="M65" s="4">
        <v>69.373723132664793</v>
      </c>
      <c r="N65" s="4">
        <v>2061.85067828928</v>
      </c>
      <c r="O65" s="4">
        <v>139.49</v>
      </c>
      <c r="P65" s="4">
        <v>1120</v>
      </c>
      <c r="Q65" s="4">
        <v>8150.9</v>
      </c>
      <c r="R65" s="4">
        <v>1131</v>
      </c>
      <c r="S65" s="4">
        <v>1076</v>
      </c>
      <c r="T65" s="4">
        <v>9874.1990000000005</v>
      </c>
      <c r="U65" s="4">
        <v>4716.1000000000004</v>
      </c>
      <c r="V65" s="4">
        <v>1899</v>
      </c>
      <c r="W65" s="4">
        <v>1141.68335</v>
      </c>
      <c r="X65" s="4">
        <v>825</v>
      </c>
      <c r="Z65" s="4">
        <v>5.9015052541493755</v>
      </c>
      <c r="AA65" s="4">
        <v>14014.565087074487</v>
      </c>
      <c r="AB65" s="4">
        <v>974.52176304285013</v>
      </c>
      <c r="AC65" s="4">
        <v>1496.5212626</v>
      </c>
      <c r="AD65" s="4">
        <v>575</v>
      </c>
      <c r="AE65" s="4">
        <v>1305.2</v>
      </c>
      <c r="AF65" s="4">
        <v>192.39066450000001</v>
      </c>
      <c r="AG65" s="4">
        <v>176.0785653294885</v>
      </c>
      <c r="AH65" s="4">
        <v>63</v>
      </c>
      <c r="AI65" s="4">
        <v>1449.9045900000001</v>
      </c>
      <c r="AJ65" s="4">
        <v>144</v>
      </c>
      <c r="AK65" s="4">
        <v>58.124150777782077</v>
      </c>
      <c r="AL65" s="4">
        <v>3.59</v>
      </c>
      <c r="AM65" s="4">
        <v>499.5</v>
      </c>
    </row>
    <row r="66" spans="1:39" x14ac:dyDescent="0.2">
      <c r="A66" s="5">
        <v>40968</v>
      </c>
      <c r="B66" s="4">
        <v>4535.5959999999995</v>
      </c>
      <c r="C66" s="4">
        <v>289.16954078999999</v>
      </c>
      <c r="D66" s="4">
        <v>288.69</v>
      </c>
      <c r="E66" s="4">
        <v>2485</v>
      </c>
      <c r="F66" s="4">
        <v>9100</v>
      </c>
      <c r="G66" s="4">
        <v>886</v>
      </c>
      <c r="H66" s="4">
        <v>28943.440009522034</v>
      </c>
      <c r="I66" s="4">
        <v>37.86</v>
      </c>
      <c r="J66" s="4">
        <v>20614</v>
      </c>
      <c r="K66" s="4">
        <v>6812.536752</v>
      </c>
      <c r="L66" s="4">
        <v>3040.6943518684866</v>
      </c>
      <c r="M66" s="4">
        <v>68.798156853109361</v>
      </c>
      <c r="N66" s="4">
        <v>2078.9958165460225</v>
      </c>
      <c r="O66" s="4">
        <v>140.18</v>
      </c>
      <c r="P66" s="4">
        <v>1059.5999999999999</v>
      </c>
      <c r="Q66" s="4">
        <v>8202.2999999999993</v>
      </c>
      <c r="R66" s="4">
        <v>1140</v>
      </c>
      <c r="S66" s="4">
        <v>935</v>
      </c>
      <c r="T66" s="4">
        <v>9608.7999999999993</v>
      </c>
      <c r="U66" s="4">
        <v>4778.2</v>
      </c>
      <c r="V66" s="4">
        <v>1620</v>
      </c>
      <c r="W66" s="4">
        <v>1083.7471800000001</v>
      </c>
      <c r="X66" s="4">
        <v>782.73</v>
      </c>
      <c r="Z66" s="4">
        <v>6.0610538469863426</v>
      </c>
      <c r="AA66" s="4">
        <v>12781.228717927224</v>
      </c>
      <c r="AB66" s="4">
        <v>921.23806300900208</v>
      </c>
      <c r="AC66" s="4">
        <v>1460.7114033999999</v>
      </c>
      <c r="AD66" s="4">
        <v>564.70000000000005</v>
      </c>
      <c r="AE66" s="4">
        <v>1396.7</v>
      </c>
      <c r="AF66" s="4">
        <v>181.950861</v>
      </c>
      <c r="AG66" s="4">
        <v>161.65407668798397</v>
      </c>
      <c r="AI66" s="4">
        <v>1394.3996514</v>
      </c>
      <c r="AJ66" s="4">
        <v>165</v>
      </c>
      <c r="AK66" s="4">
        <v>77.99219897445677</v>
      </c>
      <c r="AL66" s="4">
        <v>3.65</v>
      </c>
      <c r="AM66" s="4">
        <v>505</v>
      </c>
    </row>
    <row r="67" spans="1:39" x14ac:dyDescent="0.2">
      <c r="A67" s="5">
        <v>40939</v>
      </c>
      <c r="B67" s="4">
        <v>4260.7550000000001</v>
      </c>
      <c r="C67" s="4">
        <v>282.78575601</v>
      </c>
      <c r="D67" s="4">
        <v>291.58</v>
      </c>
      <c r="E67" s="4">
        <v>2280</v>
      </c>
      <c r="F67" s="4">
        <v>7860</v>
      </c>
      <c r="G67" s="4">
        <v>906</v>
      </c>
      <c r="H67" s="4">
        <v>28817.670811307598</v>
      </c>
      <c r="I67" s="4">
        <v>38.67</v>
      </c>
      <c r="J67" s="4">
        <v>20592</v>
      </c>
      <c r="K67" s="4">
        <v>6070.5070272000003</v>
      </c>
      <c r="L67" s="4">
        <v>2730.5589614870914</v>
      </c>
      <c r="M67" s="4">
        <v>66.4329391730613</v>
      </c>
      <c r="N67" s="4">
        <v>1928.4339127741696</v>
      </c>
      <c r="O67" s="4">
        <v>128.76</v>
      </c>
      <c r="P67" s="4">
        <v>1049.9000000000001</v>
      </c>
      <c r="Q67" s="4">
        <v>7348.9</v>
      </c>
      <c r="R67" s="4">
        <v>1149.5</v>
      </c>
      <c r="S67" s="4">
        <v>875</v>
      </c>
      <c r="T67" s="4">
        <v>8946.3989999999994</v>
      </c>
      <c r="U67" s="4">
        <v>4204.6000000000004</v>
      </c>
      <c r="V67" s="4">
        <v>1520</v>
      </c>
      <c r="W67" s="4">
        <v>1039.4430500000001</v>
      </c>
      <c r="X67" s="4">
        <v>767.14</v>
      </c>
      <c r="Z67" s="4">
        <v>6.5128094132213494</v>
      </c>
      <c r="AA67" s="4">
        <v>11983.072744855655</v>
      </c>
      <c r="AB67" s="4">
        <v>859.36085288286722</v>
      </c>
      <c r="AC67" s="4">
        <v>1328.1760006000002</v>
      </c>
      <c r="AD67" s="4">
        <v>516.49</v>
      </c>
      <c r="AE67" s="4">
        <v>1300</v>
      </c>
      <c r="AF67" s="4">
        <v>164.05405500000001</v>
      </c>
      <c r="AG67" s="4">
        <v>156.36258672941639</v>
      </c>
      <c r="AI67" s="4">
        <v>1333.8125729999999</v>
      </c>
      <c r="AJ67" s="4">
        <v>169</v>
      </c>
      <c r="AK67" s="4">
        <v>68.507783080011123</v>
      </c>
      <c r="AL67" s="4">
        <v>3.3</v>
      </c>
      <c r="AM67" s="4">
        <v>480</v>
      </c>
    </row>
    <row r="68" spans="1:39" x14ac:dyDescent="0.2">
      <c r="A68" s="5">
        <v>40908</v>
      </c>
      <c r="B68" s="4">
        <v>4177.5309999999999</v>
      </c>
      <c r="C68" s="4">
        <v>275.15902248000003</v>
      </c>
      <c r="D68" s="4">
        <v>298</v>
      </c>
      <c r="E68" s="4">
        <v>2270</v>
      </c>
      <c r="F68" s="4">
        <v>7670</v>
      </c>
      <c r="G68" s="4">
        <v>856.19</v>
      </c>
      <c r="H68" s="4">
        <v>26428.974068578082</v>
      </c>
      <c r="I68" s="4">
        <v>37.409999999999997</v>
      </c>
      <c r="J68" s="4">
        <v>18985</v>
      </c>
      <c r="K68" s="4">
        <v>6703.0117055999999</v>
      </c>
      <c r="L68" s="4">
        <v>2937.5438094298243</v>
      </c>
      <c r="M68" s="4">
        <v>63.483161990339738</v>
      </c>
      <c r="N68" s="4">
        <v>1879.0677388280321</v>
      </c>
      <c r="O68" s="4">
        <v>132.85</v>
      </c>
      <c r="P68" s="4">
        <v>989.72</v>
      </c>
      <c r="Q68" s="4">
        <v>6939</v>
      </c>
      <c r="R68" s="4">
        <v>1140.3</v>
      </c>
      <c r="S68" s="4">
        <v>850</v>
      </c>
      <c r="T68" s="4">
        <v>9719.2999999999993</v>
      </c>
      <c r="U68" s="4">
        <v>4039.1</v>
      </c>
      <c r="V68" s="4">
        <v>1383.9</v>
      </c>
      <c r="W68" s="4">
        <v>1107.6032500000001</v>
      </c>
      <c r="X68" s="4">
        <v>798</v>
      </c>
      <c r="Z68" s="4">
        <v>5.9965173375241987</v>
      </c>
      <c r="AA68" s="4">
        <v>11895.256073001816</v>
      </c>
      <c r="AB68" s="4">
        <v>833.87563223117093</v>
      </c>
      <c r="AC68" s="4">
        <v>1216.3675000000001</v>
      </c>
      <c r="AD68" s="4">
        <v>495</v>
      </c>
      <c r="AE68" s="4">
        <v>1287.5</v>
      </c>
      <c r="AF68" s="4">
        <v>173.996725</v>
      </c>
      <c r="AG68" s="4">
        <v>146.4386891914622</v>
      </c>
      <c r="AI68" s="4">
        <v>1244.3270526000001</v>
      </c>
      <c r="AJ68" s="4">
        <v>175</v>
      </c>
      <c r="AK68" s="4">
        <v>70.721505243557885</v>
      </c>
      <c r="AL68" s="4">
        <v>3.5</v>
      </c>
      <c r="AM68" s="4">
        <v>532</v>
      </c>
    </row>
    <row r="69" spans="1:39" x14ac:dyDescent="0.2">
      <c r="A69" s="5">
        <v>40877</v>
      </c>
      <c r="B69" s="4">
        <v>4161.2920000000004</v>
      </c>
      <c r="C69" s="4">
        <v>272.31515574000002</v>
      </c>
      <c r="D69" s="4">
        <v>284.81</v>
      </c>
      <c r="E69" s="4">
        <v>2381</v>
      </c>
      <c r="F69" s="4">
        <v>7737.8</v>
      </c>
      <c r="G69" s="4">
        <v>860</v>
      </c>
      <c r="H69" s="4">
        <v>25304.395471405267</v>
      </c>
      <c r="I69" s="4">
        <v>33.11</v>
      </c>
      <c r="J69" s="4">
        <v>18639</v>
      </c>
      <c r="K69" s="4">
        <v>5918.6901312</v>
      </c>
      <c r="L69" s="4">
        <v>3079.5711661588152</v>
      </c>
      <c r="M69" s="4">
        <v>62.718738025305178</v>
      </c>
      <c r="N69" s="4">
        <v>1766.8360579405055</v>
      </c>
      <c r="O69" s="4">
        <v>133.03</v>
      </c>
      <c r="P69" s="4">
        <v>1001.4</v>
      </c>
      <c r="Q69" s="4">
        <v>6692.4</v>
      </c>
      <c r="R69" s="4">
        <v>1141.2</v>
      </c>
      <c r="S69" s="4">
        <v>883</v>
      </c>
      <c r="T69" s="4">
        <v>10298</v>
      </c>
      <c r="U69" s="4">
        <v>4382.1000000000004</v>
      </c>
      <c r="V69" s="4">
        <v>1449.4</v>
      </c>
      <c r="W69" s="4">
        <v>1073.52315</v>
      </c>
      <c r="X69" s="4">
        <v>770.68</v>
      </c>
      <c r="Z69" s="4">
        <v>6.0753952935334841</v>
      </c>
      <c r="AA69" s="4">
        <v>11747.919212447039</v>
      </c>
      <c r="AB69" s="4">
        <v>882.37531633735387</v>
      </c>
      <c r="AC69" s="4">
        <v>1278.84776385696</v>
      </c>
      <c r="AD69" s="4">
        <v>479.07</v>
      </c>
      <c r="AE69" s="4">
        <v>1386.9</v>
      </c>
      <c r="AF69" s="4">
        <v>163.44755212999999</v>
      </c>
      <c r="AG69" s="4">
        <v>141.14719923289462</v>
      </c>
      <c r="AI69" s="4">
        <v>1287.5750657999999</v>
      </c>
      <c r="AJ69" s="4">
        <v>180</v>
      </c>
      <c r="AK69" s="4">
        <v>85.291370013431745</v>
      </c>
      <c r="AL69" s="4">
        <v>3.7</v>
      </c>
      <c r="AM69" s="4">
        <v>485</v>
      </c>
    </row>
    <row r="70" spans="1:39" x14ac:dyDescent="0.2">
      <c r="A70" s="5">
        <v>40847</v>
      </c>
      <c r="B70" s="4">
        <v>4327.2520000000004</v>
      </c>
      <c r="C70" s="4">
        <v>278.34097128000002</v>
      </c>
      <c r="D70" s="4">
        <v>296</v>
      </c>
      <c r="E70" s="4">
        <v>2330.4</v>
      </c>
      <c r="F70" s="4">
        <v>8498.7999999999993</v>
      </c>
      <c r="G70" s="4">
        <v>850</v>
      </c>
      <c r="H70" s="4">
        <v>25154.757666230431</v>
      </c>
      <c r="I70" s="4">
        <v>37.909999999999997</v>
      </c>
      <c r="J70" s="4">
        <v>19049</v>
      </c>
      <c r="K70" s="4">
        <v>5446.1846880000003</v>
      </c>
      <c r="L70" s="4">
        <v>3077.5198769625922</v>
      </c>
      <c r="M70" s="4">
        <v>61.522639350604059</v>
      </c>
      <c r="N70" s="4">
        <v>2005.6855702068481</v>
      </c>
      <c r="O70" s="4">
        <v>133.21</v>
      </c>
      <c r="P70" s="4">
        <v>967.13</v>
      </c>
      <c r="Q70" s="4">
        <v>7510.7</v>
      </c>
      <c r="R70" s="4">
        <v>1133</v>
      </c>
      <c r="S70" s="4">
        <v>880</v>
      </c>
      <c r="T70" s="4">
        <v>9692</v>
      </c>
      <c r="U70" s="4">
        <v>4609.6000000000004</v>
      </c>
      <c r="V70" s="4">
        <v>1465</v>
      </c>
      <c r="W70" s="4">
        <v>1056.4831000000001</v>
      </c>
      <c r="X70" s="4">
        <v>770</v>
      </c>
      <c r="Z70" s="4">
        <v>6.3622242244763472</v>
      </c>
      <c r="AA70" s="4">
        <v>12320.679061093751</v>
      </c>
      <c r="AB70" s="4">
        <v>923.97459886885986</v>
      </c>
      <c r="AC70" s="4">
        <v>1341.8213279862803</v>
      </c>
      <c r="AD70" s="4">
        <v>518.87</v>
      </c>
      <c r="AE70" s="4">
        <v>1518.4</v>
      </c>
      <c r="AF70" s="4">
        <v>174.02655301000001</v>
      </c>
      <c r="AG70" s="4">
        <v>145.45948108525042</v>
      </c>
      <c r="AI70" s="4">
        <v>1191.811608</v>
      </c>
      <c r="AJ70" s="4">
        <v>175</v>
      </c>
      <c r="AK70" s="4">
        <v>92.207258843466136</v>
      </c>
      <c r="AL70" s="4">
        <v>3.5489999999999999</v>
      </c>
      <c r="AM70" s="4">
        <v>500</v>
      </c>
    </row>
    <row r="71" spans="1:39" x14ac:dyDescent="0.2">
      <c r="A71" s="5">
        <v>40816</v>
      </c>
      <c r="B71" s="4">
        <v>3888.585</v>
      </c>
      <c r="C71" s="4">
        <v>256.76338098000002</v>
      </c>
      <c r="D71" s="4">
        <v>274.16000000000003</v>
      </c>
      <c r="E71" s="4">
        <v>2100</v>
      </c>
      <c r="F71" s="4">
        <v>7307.3</v>
      </c>
      <c r="G71" s="4">
        <v>778.1</v>
      </c>
      <c r="H71" s="4">
        <v>22156.493422666023</v>
      </c>
      <c r="I71" s="4">
        <v>37.46</v>
      </c>
      <c r="J71" s="4">
        <v>15965</v>
      </c>
      <c r="K71" s="4">
        <v>5367.0230208000003</v>
      </c>
      <c r="L71" s="4">
        <v>2762.3051038095964</v>
      </c>
      <c r="M71" s="4">
        <v>54.867654243244473</v>
      </c>
      <c r="N71" s="4">
        <v>1764.9638876710912</v>
      </c>
      <c r="O71" s="4">
        <v>129.76</v>
      </c>
      <c r="P71" s="4">
        <v>930.33</v>
      </c>
      <c r="Q71" s="4">
        <v>6265.2</v>
      </c>
      <c r="R71" s="4">
        <v>1129.3</v>
      </c>
      <c r="S71" s="4">
        <v>820</v>
      </c>
      <c r="T71" s="4">
        <v>9986.2999999999993</v>
      </c>
      <c r="U71" s="4">
        <v>4148.8</v>
      </c>
      <c r="V71" s="4">
        <v>1151.0999999999999</v>
      </c>
      <c r="W71" s="4">
        <v>971.28285000000005</v>
      </c>
      <c r="X71" s="4">
        <v>715.09</v>
      </c>
      <c r="Z71" s="4">
        <v>5.8799930843286612</v>
      </c>
      <c r="AA71" s="4">
        <v>10731.197300539246</v>
      </c>
      <c r="AB71" s="4">
        <v>837.86231217089153</v>
      </c>
      <c r="AC71" s="4">
        <v>1150.3816930331475</v>
      </c>
      <c r="AD71" s="4">
        <v>420</v>
      </c>
      <c r="AE71" s="4">
        <v>1363.9</v>
      </c>
      <c r="AF71" s="4">
        <v>148.14578299999999</v>
      </c>
      <c r="AG71" s="4">
        <v>121.45946702050168</v>
      </c>
      <c r="AI71" s="4">
        <v>1116.0777599999999</v>
      </c>
      <c r="AJ71" s="4">
        <v>170</v>
      </c>
      <c r="AK71" s="4">
        <v>80.132006732858315</v>
      </c>
      <c r="AL71" s="4">
        <v>3.4</v>
      </c>
      <c r="AM71" s="4">
        <v>470</v>
      </c>
    </row>
    <row r="72" spans="1:39" x14ac:dyDescent="0.2">
      <c r="A72" s="5">
        <v>40786</v>
      </c>
      <c r="B72" s="4">
        <v>4288.3230000000003</v>
      </c>
      <c r="C72" s="4">
        <v>279.26572515000004</v>
      </c>
      <c r="D72" s="4">
        <v>275.43</v>
      </c>
      <c r="E72" s="4">
        <v>2144.6</v>
      </c>
      <c r="F72" s="4">
        <v>8370</v>
      </c>
      <c r="G72" s="4">
        <v>818</v>
      </c>
      <c r="H72" s="4">
        <v>25341.1164051905</v>
      </c>
      <c r="I72" s="4">
        <v>40.07</v>
      </c>
      <c r="J72" s="4">
        <v>19753</v>
      </c>
      <c r="K72" s="4">
        <v>5187.8987999999999</v>
      </c>
      <c r="L72" s="4">
        <v>2854.2223958879877</v>
      </c>
      <c r="M72" s="4">
        <v>58.419977374875607</v>
      </c>
      <c r="N72" s="4">
        <v>1969.9172645332992</v>
      </c>
      <c r="O72" s="4">
        <v>127.12</v>
      </c>
      <c r="P72" s="4">
        <v>954.01</v>
      </c>
      <c r="Q72" s="4">
        <v>7178.6</v>
      </c>
      <c r="R72" s="4">
        <v>1130.7</v>
      </c>
      <c r="S72" s="4">
        <v>830</v>
      </c>
      <c r="T72" s="4">
        <v>10101</v>
      </c>
      <c r="U72" s="4">
        <v>4309.7</v>
      </c>
      <c r="V72" s="4">
        <v>1400</v>
      </c>
      <c r="W72" s="4">
        <v>1090.5632000000001</v>
      </c>
      <c r="X72" s="4">
        <v>734</v>
      </c>
      <c r="Z72" s="4">
        <v>6.3326449909728648</v>
      </c>
      <c r="AA72" s="4">
        <v>12648.527969348088</v>
      </c>
      <c r="AB72" s="4">
        <v>929.05392442168909</v>
      </c>
      <c r="AC72" s="4">
        <v>1448.1013277553018</v>
      </c>
      <c r="AD72" s="4">
        <v>477.04</v>
      </c>
      <c r="AE72" s="4">
        <v>1472.4</v>
      </c>
      <c r="AF72" s="4">
        <v>166.52977983000002</v>
      </c>
      <c r="AG72" s="4">
        <v>137.40926059668229</v>
      </c>
      <c r="AI72" s="4">
        <v>1244.8253016000001</v>
      </c>
      <c r="AJ72" s="4">
        <v>178</v>
      </c>
      <c r="AK72" s="4">
        <v>154.02318151351432</v>
      </c>
      <c r="AL72" s="4">
        <v>4</v>
      </c>
      <c r="AM72" s="4">
        <v>500</v>
      </c>
    </row>
    <row r="73" spans="1:39" x14ac:dyDescent="0.2">
      <c r="A73" s="5">
        <v>40755</v>
      </c>
      <c r="B73" s="4">
        <v>4425.9849999999997</v>
      </c>
      <c r="C73" s="4">
        <v>272.17594548000005</v>
      </c>
      <c r="D73" s="4">
        <v>262.98</v>
      </c>
      <c r="E73" s="4">
        <v>2002.6</v>
      </c>
      <c r="F73" s="4">
        <v>8940.1990000000005</v>
      </c>
      <c r="G73" s="4">
        <v>840</v>
      </c>
      <c r="H73" s="4">
        <v>25998.421119946204</v>
      </c>
      <c r="I73" s="4">
        <v>41.05</v>
      </c>
      <c r="J73" s="4">
        <v>20960</v>
      </c>
      <c r="K73" s="4">
        <v>5096.6114975999999</v>
      </c>
      <c r="L73" s="4">
        <v>2945.4559249009712</v>
      </c>
      <c r="M73" s="4">
        <v>59.490170925923969</v>
      </c>
      <c r="N73" s="4">
        <v>2166.2980722671359</v>
      </c>
      <c r="O73" s="4">
        <v>121.89</v>
      </c>
      <c r="P73" s="4">
        <v>1042.2</v>
      </c>
      <c r="Q73" s="4">
        <v>8096.6</v>
      </c>
      <c r="R73" s="4">
        <v>1129.4000000000001</v>
      </c>
      <c r="S73" s="4">
        <v>850</v>
      </c>
      <c r="T73" s="4">
        <v>9232</v>
      </c>
      <c r="U73" s="4">
        <v>4443.1000000000004</v>
      </c>
      <c r="V73" s="4">
        <v>1320</v>
      </c>
      <c r="W73" s="4">
        <v>1056.4831000000001</v>
      </c>
      <c r="X73" s="4">
        <v>719.85</v>
      </c>
      <c r="Z73" s="4">
        <v>6.2080536740945584</v>
      </c>
      <c r="AA73" s="4">
        <v>11744.016249253536</v>
      </c>
      <c r="AB73" s="4">
        <v>935.14714635425014</v>
      </c>
      <c r="AC73" s="4">
        <v>1481.3319931343121</v>
      </c>
      <c r="AD73" s="4">
        <v>532.45000000000005</v>
      </c>
      <c r="AE73" s="4">
        <v>1623.6</v>
      </c>
      <c r="AF73" s="4">
        <v>183.42237616</v>
      </c>
      <c r="AG73" s="4">
        <v>145.93966967579658</v>
      </c>
      <c r="AI73" s="4">
        <v>1210.8447197999999</v>
      </c>
      <c r="AJ73" s="4">
        <v>180</v>
      </c>
      <c r="AK73" s="4">
        <v>187.18362855314123</v>
      </c>
      <c r="AL73" s="4">
        <v>3.94</v>
      </c>
      <c r="AM73" s="4">
        <v>540</v>
      </c>
    </row>
    <row r="74" spans="1:39" x14ac:dyDescent="0.2">
      <c r="A74" s="5">
        <v>40724</v>
      </c>
      <c r="B74" s="4">
        <v>4795.2759999999998</v>
      </c>
      <c r="C74" s="4">
        <v>286.32567404999998</v>
      </c>
      <c r="D74" s="4">
        <v>253.73</v>
      </c>
      <c r="E74" s="4">
        <v>2229.4</v>
      </c>
      <c r="F74" s="4">
        <v>9990</v>
      </c>
      <c r="G74" s="4">
        <v>886.39</v>
      </c>
      <c r="H74" s="4">
        <v>28150.814452892915</v>
      </c>
      <c r="I74" s="4">
        <v>42.23</v>
      </c>
      <c r="J74" s="4">
        <v>22297</v>
      </c>
      <c r="K74" s="4">
        <v>5457.6202464000007</v>
      </c>
      <c r="L74" s="4">
        <v>3282.4534357091015</v>
      </c>
      <c r="M74" s="4">
        <v>60.929086624812541</v>
      </c>
      <c r="N74" s="4">
        <v>2455.696181807667</v>
      </c>
      <c r="O74" s="4">
        <v>132.5</v>
      </c>
      <c r="P74" s="4">
        <v>1265.5999999999999</v>
      </c>
      <c r="Q74" s="4">
        <v>8849.7999999999993</v>
      </c>
      <c r="R74" s="4">
        <v>1132.5</v>
      </c>
      <c r="S74" s="4">
        <v>900</v>
      </c>
      <c r="T74" s="4">
        <v>9473.2999999999993</v>
      </c>
      <c r="U74" s="4">
        <v>4896.8999999999996</v>
      </c>
      <c r="V74" s="4">
        <v>1485.1</v>
      </c>
      <c r="W74" s="4">
        <v>1121.2352900000001</v>
      </c>
      <c r="X74" s="4">
        <v>715</v>
      </c>
      <c r="Z74" s="4">
        <v>6.6006507733226005</v>
      </c>
      <c r="AA74" s="4">
        <v>13033.945584706607</v>
      </c>
      <c r="AB74" s="4">
        <v>1028.661860989675</v>
      </c>
      <c r="AC74" s="4">
        <v>1597.8815279767305</v>
      </c>
      <c r="AD74" s="4">
        <v>581.14</v>
      </c>
      <c r="AE74" s="4">
        <v>1761</v>
      </c>
      <c r="AF74" s="4">
        <v>196.04956706000002</v>
      </c>
      <c r="AG74" s="4">
        <v>160.05344805283008</v>
      </c>
      <c r="AI74" s="4">
        <v>1284.4859220000001</v>
      </c>
      <c r="AJ74" s="4">
        <v>200</v>
      </c>
      <c r="AK74" s="4">
        <v>202.13820489776731</v>
      </c>
      <c r="AL74" s="4">
        <v>4.05</v>
      </c>
      <c r="AM74" s="4">
        <v>550</v>
      </c>
    </row>
    <row r="75" spans="1:39" x14ac:dyDescent="0.2">
      <c r="A75" s="5">
        <v>40694</v>
      </c>
      <c r="B75" s="4">
        <v>4847.8680000000004</v>
      </c>
      <c r="C75" s="4">
        <v>279.61375079999999</v>
      </c>
      <c r="D75" s="4">
        <v>254</v>
      </c>
      <c r="E75" s="4">
        <v>2225.5</v>
      </c>
      <c r="F75" s="4">
        <v>10180</v>
      </c>
      <c r="G75" s="4">
        <v>925</v>
      </c>
      <c r="H75" s="4">
        <v>29915.400295520027</v>
      </c>
      <c r="I75" s="4">
        <v>40.450000000000003</v>
      </c>
      <c r="J75" s="4">
        <v>23377</v>
      </c>
      <c r="K75" s="4">
        <v>5290.4244960000005</v>
      </c>
      <c r="L75" s="4">
        <v>3461.6970392838602</v>
      </c>
      <c r="M75" s="4">
        <v>62.188137861340039</v>
      </c>
      <c r="N75" s="4">
        <v>2414.0157594938623</v>
      </c>
      <c r="O75" s="4">
        <v>134.38</v>
      </c>
      <c r="P75" s="4">
        <v>1200</v>
      </c>
      <c r="Q75" s="4">
        <v>8610.1</v>
      </c>
      <c r="R75" s="4">
        <v>1133.0999999999999</v>
      </c>
      <c r="S75" s="4">
        <v>925</v>
      </c>
      <c r="T75" s="4">
        <v>8750.8989999999994</v>
      </c>
      <c r="U75" s="4">
        <v>5193.3</v>
      </c>
      <c r="V75" s="4">
        <v>1650</v>
      </c>
      <c r="W75" s="4">
        <v>1124.3024990000001</v>
      </c>
      <c r="X75" s="4">
        <v>700.81</v>
      </c>
      <c r="Z75" s="4">
        <v>7.0057966382793921</v>
      </c>
      <c r="AA75" s="4">
        <v>12984.182803989432</v>
      </c>
      <c r="AB75" s="4">
        <v>1136.5483107164391</v>
      </c>
      <c r="AC75" s="4">
        <v>1618.1299509044657</v>
      </c>
      <c r="AD75" s="4">
        <v>644.92999999999995</v>
      </c>
      <c r="AE75" s="4">
        <v>1850.5</v>
      </c>
      <c r="AF75" s="4">
        <v>207.30463967199</v>
      </c>
      <c r="AG75" s="4">
        <v>159.59209038740337</v>
      </c>
      <c r="AI75" s="4">
        <v>1293.4544040000001</v>
      </c>
      <c r="AJ75" s="4">
        <v>201.01</v>
      </c>
      <c r="AK75" s="4">
        <v>206.77405468124653</v>
      </c>
      <c r="AL75" s="4">
        <v>4</v>
      </c>
      <c r="AM75" s="4">
        <v>610</v>
      </c>
    </row>
    <row r="76" spans="1:39" x14ac:dyDescent="0.2">
      <c r="A76" s="5">
        <v>40663</v>
      </c>
      <c r="B76" s="4">
        <v>4822.4970000000003</v>
      </c>
      <c r="C76" s="4">
        <v>280.32968928000003</v>
      </c>
      <c r="D76" s="4">
        <v>256</v>
      </c>
      <c r="E76" s="4">
        <v>2262</v>
      </c>
      <c r="F76" s="4">
        <v>9950</v>
      </c>
      <c r="G76" s="4">
        <v>930</v>
      </c>
      <c r="H76" s="4">
        <v>28306.860090390019</v>
      </c>
      <c r="I76" s="4">
        <v>40.68</v>
      </c>
      <c r="J76" s="4">
        <v>24748</v>
      </c>
      <c r="K76" s="4">
        <v>5479.0126272000007</v>
      </c>
      <c r="L76" s="4">
        <v>3552.0514443556053</v>
      </c>
      <c r="M76" s="4">
        <v>62.053239514569235</v>
      </c>
      <c r="N76" s="4">
        <v>2517.871941807693</v>
      </c>
      <c r="O76" s="4">
        <v>138.72999999999999</v>
      </c>
      <c r="P76" s="4">
        <v>1154.4000000000001</v>
      </c>
      <c r="Q76" s="4">
        <v>8930.7999999999993</v>
      </c>
      <c r="R76" s="4">
        <v>1132.7</v>
      </c>
      <c r="S76" s="4">
        <v>920</v>
      </c>
      <c r="T76" s="4">
        <v>9304</v>
      </c>
      <c r="U76" s="4">
        <v>5024.7</v>
      </c>
      <c r="V76" s="4">
        <v>1739.6</v>
      </c>
      <c r="W76" s="4">
        <v>1056.4831000000001</v>
      </c>
      <c r="X76" s="4">
        <v>754</v>
      </c>
      <c r="Z76" s="4">
        <v>6.5256565070321519</v>
      </c>
      <c r="AA76" s="4">
        <v>12648.527969348088</v>
      </c>
      <c r="AB76" s="4">
        <v>1043.3289057061788</v>
      </c>
      <c r="AC76" s="4">
        <v>1757.7374984588503</v>
      </c>
      <c r="AD76" s="4">
        <v>618</v>
      </c>
      <c r="AE76" s="4">
        <v>1765.1492271</v>
      </c>
      <c r="AF76" s="4">
        <v>203.355979868714</v>
      </c>
      <c r="AG76" s="4">
        <v>144.99812341982371</v>
      </c>
      <c r="AI76" s="4">
        <v>1319.9612508</v>
      </c>
      <c r="AJ76" s="4">
        <v>232</v>
      </c>
      <c r="AK76" s="4">
        <v>244.78750258846662</v>
      </c>
      <c r="AL76" s="4">
        <v>4.22</v>
      </c>
      <c r="AM76" s="4">
        <v>619</v>
      </c>
    </row>
    <row r="77" spans="1:39" x14ac:dyDescent="0.2">
      <c r="A77" s="5">
        <v>40633</v>
      </c>
      <c r="B77" s="4">
        <v>4624.4660000000003</v>
      </c>
      <c r="C77" s="4">
        <v>255.77896557000003</v>
      </c>
      <c r="D77" s="4">
        <v>230</v>
      </c>
      <c r="E77" s="4">
        <v>2329</v>
      </c>
      <c r="F77" s="4">
        <v>9520</v>
      </c>
      <c r="G77" s="4">
        <v>896</v>
      </c>
      <c r="H77" s="4">
        <v>27127.445388377033</v>
      </c>
      <c r="I77" s="4">
        <v>40.049999999999997</v>
      </c>
      <c r="J77" s="4">
        <v>23111</v>
      </c>
      <c r="K77" s="4">
        <v>5538.2606495999999</v>
      </c>
      <c r="L77" s="4">
        <v>3336.568398314233</v>
      </c>
      <c r="M77" s="4">
        <v>59.085475885611572</v>
      </c>
      <c r="N77" s="4">
        <v>2296.0690325207556</v>
      </c>
      <c r="O77" s="4">
        <v>134.97</v>
      </c>
      <c r="P77" s="4">
        <v>1115</v>
      </c>
      <c r="Q77" s="4">
        <v>8376.5</v>
      </c>
      <c r="R77" s="4">
        <v>1134.8</v>
      </c>
      <c r="S77" s="4">
        <v>1000</v>
      </c>
      <c r="T77" s="4">
        <v>7809.6</v>
      </c>
      <c r="U77" s="4">
        <v>4852.1000000000004</v>
      </c>
      <c r="V77" s="4">
        <v>1600</v>
      </c>
      <c r="W77" s="4">
        <v>1056.4831000000001</v>
      </c>
      <c r="X77" s="4">
        <v>727</v>
      </c>
      <c r="Z77" s="4">
        <v>6.4881783758554326</v>
      </c>
      <c r="AA77" s="4">
        <v>12015.272191202062</v>
      </c>
      <c r="AB77" s="4">
        <v>1041.8523575803563</v>
      </c>
      <c r="AC77" s="4">
        <v>1690.5979908563602</v>
      </c>
      <c r="AD77" s="4">
        <v>632.37</v>
      </c>
      <c r="AE77" s="4">
        <v>1700.7653768</v>
      </c>
      <c r="AF77" s="4">
        <v>196.44582521298102</v>
      </c>
      <c r="AG77" s="4">
        <v>148.76430844371524</v>
      </c>
      <c r="AI77" s="4">
        <v>1175.369391</v>
      </c>
      <c r="AJ77" s="4">
        <v>238.98</v>
      </c>
      <c r="AK77" s="4">
        <v>237.48937407067675</v>
      </c>
      <c r="AL77" s="4">
        <v>3.9119999999999999</v>
      </c>
      <c r="AM77" s="4">
        <v>480</v>
      </c>
    </row>
    <row r="78" spans="1:39" x14ac:dyDescent="0.2">
      <c r="A78" s="5">
        <v>40602</v>
      </c>
      <c r="B78" s="4">
        <v>4444.5739999999996</v>
      </c>
      <c r="C78" s="4">
        <v>244.57253964</v>
      </c>
      <c r="D78" s="4">
        <v>225.01</v>
      </c>
      <c r="E78" s="4">
        <v>2110</v>
      </c>
      <c r="F78" s="4">
        <v>9400.2999999999993</v>
      </c>
      <c r="G78" s="4">
        <v>882</v>
      </c>
      <c r="H78" s="4">
        <v>27501.229124707304</v>
      </c>
      <c r="I78" s="4">
        <v>38.14</v>
      </c>
      <c r="J78" s="4">
        <v>22667</v>
      </c>
      <c r="K78" s="4">
        <v>5017.0555008000001</v>
      </c>
      <c r="L78" s="4">
        <v>3157.2271143015587</v>
      </c>
      <c r="M78" s="4">
        <v>57.656182081817633</v>
      </c>
      <c r="N78" s="4">
        <v>2094.6629256427009</v>
      </c>
      <c r="O78" s="4">
        <v>118.71</v>
      </c>
      <c r="P78" s="4">
        <v>995.97</v>
      </c>
      <c r="Q78" s="4">
        <v>7998.8</v>
      </c>
      <c r="R78" s="4">
        <v>1135</v>
      </c>
      <c r="S78" s="4">
        <v>1020</v>
      </c>
      <c r="T78" s="4">
        <v>8100.3</v>
      </c>
      <c r="U78" s="4">
        <v>4597.7</v>
      </c>
      <c r="V78" s="4">
        <v>1400</v>
      </c>
      <c r="W78" s="4">
        <v>971.28285000000005</v>
      </c>
      <c r="X78" s="4">
        <v>725</v>
      </c>
      <c r="Z78" s="4">
        <v>6.3266654772129023</v>
      </c>
      <c r="AA78" s="4">
        <v>12621.20722699356</v>
      </c>
      <c r="AB78" s="4">
        <v>978.45922471171002</v>
      </c>
      <c r="AC78" s="4">
        <v>1588.8714641859201</v>
      </c>
      <c r="AD78" s="4">
        <v>574.83000000000004</v>
      </c>
      <c r="AE78" s="4">
        <v>1557.51379</v>
      </c>
      <c r="AF78" s="4">
        <v>198.92360923953669</v>
      </c>
      <c r="AG78" s="4">
        <v>138.94398099391805</v>
      </c>
      <c r="AI78" s="4">
        <v>1093.7562048</v>
      </c>
      <c r="AJ78" s="4">
        <v>230</v>
      </c>
      <c r="AK78" s="4">
        <v>250.15769770439064</v>
      </c>
      <c r="AL78" s="4">
        <v>4.03</v>
      </c>
      <c r="AM78" s="4">
        <v>499.99</v>
      </c>
    </row>
    <row r="79" spans="1:39" x14ac:dyDescent="0.2">
      <c r="A79" s="5">
        <v>40574</v>
      </c>
      <c r="B79" s="4">
        <v>4673.0659999999998</v>
      </c>
      <c r="C79" s="4">
        <v>237.84072921000001</v>
      </c>
      <c r="D79" s="4">
        <v>245</v>
      </c>
      <c r="E79" s="4">
        <v>2335</v>
      </c>
      <c r="F79" s="4">
        <v>9603.1</v>
      </c>
      <c r="G79" s="4">
        <v>1010</v>
      </c>
      <c r="H79" s="4">
        <v>29352.910206867684</v>
      </c>
      <c r="I79" s="4">
        <v>39.28</v>
      </c>
      <c r="J79" s="4">
        <v>24634</v>
      </c>
      <c r="K79" s="4">
        <v>5174.8859232000004</v>
      </c>
      <c r="L79" s="4">
        <v>3182.721708597478</v>
      </c>
      <c r="M79" s="4">
        <v>60.060357690239243</v>
      </c>
      <c r="N79" s="4">
        <v>2353.1209580992254</v>
      </c>
      <c r="O79" s="4">
        <v>126.94</v>
      </c>
      <c r="P79" s="4">
        <v>1129.9000000000001</v>
      </c>
      <c r="Q79" s="4">
        <v>8284.3989999999994</v>
      </c>
      <c r="R79" s="4">
        <v>1127.0999999999999</v>
      </c>
      <c r="S79" s="4">
        <v>1030</v>
      </c>
      <c r="T79" s="4">
        <v>8200.1</v>
      </c>
      <c r="U79" s="4">
        <v>4811.5</v>
      </c>
      <c r="V79" s="4">
        <v>1584</v>
      </c>
      <c r="W79" s="4">
        <v>1015.58698</v>
      </c>
      <c r="X79" s="4">
        <v>744.84</v>
      </c>
      <c r="Z79" s="4">
        <v>7.1074598767278951</v>
      </c>
      <c r="AA79" s="4">
        <v>13237.875411567191</v>
      </c>
      <c r="AB79" s="4">
        <v>1010.943283479805</v>
      </c>
      <c r="AC79" s="4">
        <v>1700.2862314916401</v>
      </c>
      <c r="AD79" s="4">
        <v>600</v>
      </c>
      <c r="AE79" s="4">
        <v>1666.63896</v>
      </c>
      <c r="AF79" s="4">
        <v>217.17628918017999</v>
      </c>
      <c r="AG79" s="4">
        <v>151.58894721163389</v>
      </c>
      <c r="AI79" s="4">
        <v>1141.4884589999999</v>
      </c>
      <c r="AJ79" s="4">
        <v>244.89</v>
      </c>
      <c r="AK79" s="4">
        <v>346.88124923952387</v>
      </c>
      <c r="AL79" s="4">
        <v>4.54</v>
      </c>
      <c r="AM79" s="4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9"/>
  <sheetViews>
    <sheetView topLeftCell="A73" zoomScale="120" zoomScaleNormal="120" zoomScalePageLayoutView="120" workbookViewId="0">
      <selection activeCell="B79" sqref="B79:AM79"/>
    </sheetView>
  </sheetViews>
  <sheetFormatPr baseColWidth="10" defaultRowHeight="15" x14ac:dyDescent="0.2"/>
  <cols>
    <col min="1" max="16384" width="10.83203125" style="4"/>
  </cols>
  <sheetData>
    <row r="1" spans="1:134" x14ac:dyDescent="0.2">
      <c r="A1" s="4" t="s">
        <v>2</v>
      </c>
      <c r="B1" s="4" t="s">
        <v>0</v>
      </c>
      <c r="C1" s="4" t="s">
        <v>1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99</v>
      </c>
    </row>
    <row r="2" spans="1:134" x14ac:dyDescent="0.2">
      <c r="A2" s="5">
        <v>42916</v>
      </c>
      <c r="B2" s="6">
        <f>LN(TN1_Precios!B2/TN1_Precios!B3)</f>
        <v>-6.4686519854864947E-4</v>
      </c>
      <c r="C2" s="6">
        <f>LN(TN1_Precios!C2/TN1_Precios!C3)</f>
        <v>2.7796206697462012E-2</v>
      </c>
      <c r="D2" s="6">
        <f>LN(TN1_Precios!D2/TN1_Precios!D3)</f>
        <v>1.0359199465373238E-2</v>
      </c>
      <c r="E2" s="6">
        <f>LN(TN1_Precios!E2/TN1_Precios!E3)</f>
        <v>-5.2417126421981748E-3</v>
      </c>
      <c r="F2" s="6">
        <f>LN(TN1_Precios!F2/TN1_Precios!F3)</f>
        <v>-1.1361068945429504E-2</v>
      </c>
      <c r="G2" s="6">
        <f>LN(TN1_Precios!G2/TN1_Precios!G3)</f>
        <v>2.5479085300984968E-2</v>
      </c>
      <c r="H2" s="6">
        <f>LN(TN1_Precios!H2/TN1_Precios!H3)</f>
        <v>3.9239650529595185E-3</v>
      </c>
      <c r="I2" s="6">
        <f>LN(TN1_Precios!I2/TN1_Precios!I3)</f>
        <v>-2.5595547188963653E-2</v>
      </c>
      <c r="J2" s="6">
        <f>LN(TN1_Precios!J2/TN1_Precios!J3)</f>
        <v>-8.7480887710970553E-2</v>
      </c>
      <c r="K2" s="6">
        <f>LN(TN1_Precios!K2/TN1_Precios!K3)</f>
        <v>-2.9724133199554796E-2</v>
      </c>
      <c r="L2" s="6">
        <f>LN(TN1_Precios!L2/TN1_Precios!L3)</f>
        <v>1.2640733038569756E-2</v>
      </c>
      <c r="M2" s="6">
        <f>LN(TN1_Precios!M2/TN1_Precios!M3)</f>
        <v>6.9646247858150025E-3</v>
      </c>
      <c r="N2" s="6">
        <f>LN(TN1_Precios!N2/TN1_Precios!N3)</f>
        <v>1.7067908512148018E-2</v>
      </c>
      <c r="O2" s="6">
        <f>LN(TN1_Precios!O2/TN1_Precios!O3)</f>
        <v>-2.9057410208451526E-2</v>
      </c>
      <c r="P2" s="6">
        <f>LN(TN1_Precios!P2/TN1_Precios!P3)</f>
        <v>-1.4361185068127823E-2</v>
      </c>
      <c r="Q2" s="6">
        <f>LN(TN1_Precios!Q2/TN1_Precios!Q3)</f>
        <v>8.3683582424851875E-3</v>
      </c>
      <c r="R2" s="6">
        <f>LN(TN1_Precios!R2/TN1_Precios!R3)</f>
        <v>-6.6945856722141605E-3</v>
      </c>
      <c r="S2" s="6">
        <f>LN(TN1_Precios!S2/TN1_Precios!S3)</f>
        <v>2.1506205220963682E-2</v>
      </c>
      <c r="T2" s="6">
        <f>LN(TN1_Precios!T2/TN1_Precios!T3)</f>
        <v>8.5840858773609686E-3</v>
      </c>
      <c r="U2" s="6">
        <f>LN(TN1_Precios!U2/TN1_Precios!U3)</f>
        <v>1.9753640848675959E-2</v>
      </c>
      <c r="V2" s="6">
        <f>LN(TN1_Precios!V2/TN1_Precios!V3)</f>
        <v>6.347593795405824E-3</v>
      </c>
      <c r="W2" s="6">
        <f>LN(TN1_Precios!W2/TN1_Precios!W3)</f>
        <v>-5.2244241368062981E-3</v>
      </c>
      <c r="X2" s="6">
        <f>LN(TN1_Precios!X2/TN1_Precios!X3)</f>
        <v>3.2895879411855719E-2</v>
      </c>
      <c r="Y2" s="6">
        <f>LN(TN1_Precios!Y2/TN1_Precios!Y3)</f>
        <v>-2.9372289319498115E-2</v>
      </c>
      <c r="Z2" s="6">
        <f>LN(TN1_Precios!Z2/TN1_Precios!Z3)</f>
        <v>7.6579825428457196E-3</v>
      </c>
      <c r="AA2" s="6">
        <f>LN(TN1_Precios!AA2/TN1_Precios!AA3)</f>
        <v>1.3077646718930018E-2</v>
      </c>
      <c r="AB2" s="6">
        <f>LN(TN1_Precios!AB2/TN1_Precios!AB3)</f>
        <v>-3.1527349794963706E-3</v>
      </c>
      <c r="AC2" s="6">
        <f>LN(TN1_Precios!AC2/TN1_Precios!AC3)</f>
        <v>3.4938051361280441E-2</v>
      </c>
      <c r="AD2" s="6">
        <f>LN(TN1_Precios!AD2/TN1_Precios!AD3)</f>
        <v>7.0493154513347495E-3</v>
      </c>
      <c r="AE2" s="6">
        <f>LN(TN1_Precios!AE2/TN1_Precios!AE3)</f>
        <v>-1.2055601102236139E-2</v>
      </c>
      <c r="AF2" s="6">
        <f>LN(TN1_Precios!AF2/TN1_Precios!AF3)</f>
        <v>1.3316118066572994E-2</v>
      </c>
      <c r="AG2" s="6">
        <f>LN(TN1_Precios!AG2/TN1_Precios!AG3)</f>
        <v>-7.2464085207671978E-3</v>
      </c>
      <c r="AH2" s="6">
        <f>LN(TN1_Precios!AH2/TN1_Precios!AH3)</f>
        <v>-5.9567108434379129E-3</v>
      </c>
      <c r="AI2" s="6">
        <f>LN(TN1_Precios!AI2/TN1_Precios!AI3)</f>
        <v>-2.3280127471253909E-2</v>
      </c>
      <c r="AJ2" s="6">
        <f>LN(TN1_Precios!AJ2/TN1_Precios!AJ3)</f>
        <v>-2.793682518511343E-2</v>
      </c>
      <c r="AK2" s="6">
        <f>LN(TN1_Precios!AK2/TN1_Precios!AK3)</f>
        <v>-4.6378512875353002E-2</v>
      </c>
      <c r="AL2" s="6">
        <f>LN(TN1_Precios!AL2/TN1_Precios!AL3)</f>
        <v>2.8170876966696439E-2</v>
      </c>
      <c r="AM2" s="6">
        <f>LN(TN1_Precios!AM2/TN1_Precios!AM3)</f>
        <v>0</v>
      </c>
      <c r="AO2" s="10">
        <f>B2-B$79</f>
        <v>-1.1364926949606869E-3</v>
      </c>
      <c r="AP2" s="10">
        <f>C2-C$79</f>
        <v>2.6948156597510542E-2</v>
      </c>
      <c r="AQ2" s="10">
        <f>D2-D$79</f>
        <v>4.7461294359541955E-3</v>
      </c>
      <c r="AR2" s="10">
        <f>E2-E$79</f>
        <v>-7.3189338016672427E-3</v>
      </c>
      <c r="AS2" s="10">
        <f t="shared" ref="AS2:BZ2" si="0">F2-F$79</f>
        <v>-9.6257937471580565E-3</v>
      </c>
      <c r="AT2" s="10">
        <f t="shared" si="0"/>
        <v>1.9585790685673642E-2</v>
      </c>
      <c r="AU2" s="10">
        <f t="shared" si="0"/>
        <v>6.4241593061949804E-4</v>
      </c>
      <c r="AV2" s="10">
        <f t="shared" si="0"/>
        <v>-2.5992774339953638E-2</v>
      </c>
      <c r="AW2" s="10">
        <f t="shared" si="0"/>
        <v>-6.9095082067376357E-2</v>
      </c>
      <c r="AX2" s="10">
        <f t="shared" si="0"/>
        <v>-3.6297543657827461E-2</v>
      </c>
      <c r="AY2" s="10">
        <f t="shared" si="0"/>
        <v>1.9764301458277258E-2</v>
      </c>
      <c r="AZ2" s="10">
        <f t="shared" si="0"/>
        <v>2.2345443436927849E-3</v>
      </c>
      <c r="BA2" s="10">
        <f t="shared" si="0"/>
        <v>2.1876151350450738E-2</v>
      </c>
      <c r="BB2" s="10">
        <f t="shared" si="0"/>
        <v>-3.0980496863210635E-2</v>
      </c>
      <c r="BC2" s="10">
        <f t="shared" si="0"/>
        <v>-1.3246935665716482E-2</v>
      </c>
      <c r="BD2" s="10">
        <f t="shared" si="0"/>
        <v>9.2512847345568357E-3</v>
      </c>
      <c r="BE2" s="10">
        <f t="shared" si="0"/>
        <v>-7.410758764516333E-3</v>
      </c>
      <c r="BF2" s="10">
        <f t="shared" si="0"/>
        <v>1.5425924935563808E-2</v>
      </c>
      <c r="BG2" s="10">
        <f t="shared" si="0"/>
        <v>9.6432154291989959E-3</v>
      </c>
      <c r="BH2" s="10">
        <f t="shared" si="0"/>
        <v>1.7610211546695197E-2</v>
      </c>
      <c r="BI2" s="10">
        <f t="shared" si="0"/>
        <v>1.2856432212524655E-3</v>
      </c>
      <c r="BJ2" s="10">
        <f t="shared" si="0"/>
        <v>-1.4659107175391296E-2</v>
      </c>
      <c r="BK2" s="10">
        <f t="shared" si="0"/>
        <v>2.7831114041312489E-2</v>
      </c>
      <c r="BL2" s="10">
        <f t="shared" si="0"/>
        <v>-3.2635731876540362E-2</v>
      </c>
      <c r="BM2" s="10">
        <f t="shared" si="0"/>
        <v>9.2406570120562182E-3</v>
      </c>
      <c r="BN2" s="10">
        <f t="shared" si="0"/>
        <v>2.0342981279038254E-2</v>
      </c>
      <c r="BO2" s="10">
        <f t="shared" si="0"/>
        <v>-9.9795922431154867E-3</v>
      </c>
      <c r="BP2" s="10">
        <f t="shared" si="0"/>
        <v>3.3744179830001969E-2</v>
      </c>
      <c r="BQ2" s="10">
        <f t="shared" si="0"/>
        <v>9.0966980044395671E-3</v>
      </c>
      <c r="BR2" s="10">
        <f t="shared" si="0"/>
        <v>-2.111931747322094E-3</v>
      </c>
      <c r="BS2" s="10">
        <f t="shared" si="0"/>
        <v>1.228567555398553E-2</v>
      </c>
      <c r="BT2" s="10">
        <f t="shared" si="0"/>
        <v>-1.4177877754183735E-2</v>
      </c>
      <c r="BU2" s="10">
        <f t="shared" si="0"/>
        <v>-5.6848058999210346E-3</v>
      </c>
      <c r="BV2" s="10">
        <f t="shared" si="0"/>
        <v>-2.264371878335104E-2</v>
      </c>
      <c r="BW2" s="10">
        <f t="shared" si="0"/>
        <v>-2.7790162083142247E-2</v>
      </c>
      <c r="BX2" s="10">
        <f t="shared" si="0"/>
        <v>-1.2579921858951751E-2</v>
      </c>
      <c r="BY2" s="10">
        <f t="shared" si="0"/>
        <v>2.218186379827107E-2</v>
      </c>
      <c r="BZ2" s="10">
        <f t="shared" si="0"/>
        <v>-1.1584390120845587E-2</v>
      </c>
    </row>
    <row r="3" spans="1:134" x14ac:dyDescent="0.2">
      <c r="A3" s="5">
        <v>42886</v>
      </c>
      <c r="B3" s="6">
        <f>LN(TN1_Precios!B3/TN1_Precios!B4)</f>
        <v>1.2562750187658804E-2</v>
      </c>
      <c r="C3" s="6">
        <f>LN(TN1_Precios!C3/TN1_Precios!C4)</f>
        <v>-2.6416705857918256E-2</v>
      </c>
      <c r="D3" s="6">
        <f>LN(TN1_Precios!D3/TN1_Precios!D4)</f>
        <v>-1.0041234438847035E-2</v>
      </c>
      <c r="E3" s="6">
        <f>LN(TN1_Precios!E3/TN1_Precios!E4)</f>
        <v>-8.0995525232625681E-3</v>
      </c>
      <c r="F3" s="6">
        <f>LN(TN1_Precios!F3/TN1_Precios!F4)</f>
        <v>3.5696687422412429E-2</v>
      </c>
      <c r="G3" s="6">
        <f>LN(TN1_Precios!G3/TN1_Precios!G4)</f>
        <v>3.278982282299097E-2</v>
      </c>
      <c r="H3" s="6">
        <f>LN(TN1_Precios!H3/TN1_Precios!H4)</f>
        <v>1.6175602411958534E-2</v>
      </c>
      <c r="I3" s="6">
        <f>LN(TN1_Precios!I3/TN1_Precios!I4)</f>
        <v>4.9079014546945778E-2</v>
      </c>
      <c r="J3" s="6">
        <f>LN(TN1_Precios!J3/TN1_Precios!J4)</f>
        <v>-6.5742463091836206E-2</v>
      </c>
      <c r="K3" s="6">
        <f>LN(TN1_Precios!K3/TN1_Precios!K4)</f>
        <v>2.8897412613120513E-2</v>
      </c>
      <c r="L3" s="6">
        <f>LN(TN1_Precios!L3/TN1_Precios!L4)</f>
        <v>-4.5851453431829663E-2</v>
      </c>
      <c r="M3" s="6">
        <f>LN(TN1_Precios!M3/TN1_Precios!M4)</f>
        <v>6.4344402918966731E-2</v>
      </c>
      <c r="N3" s="6">
        <f>LN(TN1_Precios!N3/TN1_Precios!N4)</f>
        <v>2.5614790404310868E-2</v>
      </c>
      <c r="O3" s="6">
        <f>LN(TN1_Precios!O3/TN1_Precios!O4)</f>
        <v>2.5734134065008418E-2</v>
      </c>
      <c r="P3" s="6">
        <f>LN(TN1_Precios!P3/TN1_Precios!P4)</f>
        <v>-2.5434246072032717E-2</v>
      </c>
      <c r="Q3" s="6">
        <f>LN(TN1_Precios!Q3/TN1_Precios!Q4)</f>
        <v>2.7781582630329493E-2</v>
      </c>
      <c r="R3" s="6">
        <f>LN(TN1_Precios!R3/TN1_Precios!R4)</f>
        <v>4.1710115307513722E-4</v>
      </c>
      <c r="S3" s="6">
        <f>LN(TN1_Precios!S3/TN1_Precios!S4)</f>
        <v>-3.8981793070911937E-2</v>
      </c>
      <c r="T3" s="6">
        <f>LN(TN1_Precios!T3/TN1_Precios!T4)</f>
        <v>-6.6756376693057229E-2</v>
      </c>
      <c r="U3" s="6">
        <f>LN(TN1_Precios!U3/TN1_Precios!U4)</f>
        <v>4.1691816800965162E-2</v>
      </c>
      <c r="V3" s="6">
        <f>LN(TN1_Precios!V3/TN1_Precios!V4)</f>
        <v>-0.14244090071612905</v>
      </c>
      <c r="W3" s="6">
        <f>LN(TN1_Precios!W3/TN1_Precios!W4)</f>
        <v>-1.1304877814404354E-2</v>
      </c>
      <c r="X3" s="6">
        <f>LN(TN1_Precios!X3/TN1_Precios!X4)</f>
        <v>8.9644384233673272E-3</v>
      </c>
      <c r="Y3" s="6">
        <f>LN(TN1_Precios!Y3/TN1_Precios!Y4)</f>
        <v>-1.0380659398595863E-2</v>
      </c>
      <c r="Z3" s="6">
        <f>LN(TN1_Precios!Z3/TN1_Precios!Z4)</f>
        <v>2.5958628256139267E-2</v>
      </c>
      <c r="AA3" s="6">
        <f>LN(TN1_Precios!AA3/TN1_Precios!AA4)</f>
        <v>-0.12002428931811319</v>
      </c>
      <c r="AB3" s="6">
        <f>LN(TN1_Precios!AB3/TN1_Precios!AB4)</f>
        <v>-1.8138205212679562E-2</v>
      </c>
      <c r="AC3" s="6">
        <f>LN(TN1_Precios!AC3/TN1_Precios!AC4)</f>
        <v>-6.3685664508759121E-3</v>
      </c>
      <c r="AD3" s="6">
        <f>LN(TN1_Precios!AD3/TN1_Precios!AD4)</f>
        <v>4.7691316375944315E-2</v>
      </c>
      <c r="AE3" s="6">
        <f>LN(TN1_Precios!AE3/TN1_Precios!AE4)</f>
        <v>1.7930663293188528E-2</v>
      </c>
      <c r="AF3" s="6">
        <f>LN(TN1_Precios!AF3/TN1_Precios!AF4)</f>
        <v>-1.7136805342950843E-2</v>
      </c>
      <c r="AG3" s="6">
        <f>LN(TN1_Precios!AG3/TN1_Precios!AG4)</f>
        <v>9.4335157942637984E-2</v>
      </c>
      <c r="AH3" s="6">
        <f>LN(TN1_Precios!AH3/TN1_Precios!AH4)</f>
        <v>-4.9783326709526787E-2</v>
      </c>
      <c r="AI3" s="6">
        <f>LN(TN1_Precios!AI3/TN1_Precios!AI4)</f>
        <v>-2.257472332256779E-2</v>
      </c>
      <c r="AJ3" s="6">
        <f>LN(TN1_Precios!AJ3/TN1_Precios!AJ4)</f>
        <v>-1.9881370553828933E-2</v>
      </c>
      <c r="AK3" s="6">
        <f>LN(TN1_Precios!AK3/TN1_Precios!AK4)</f>
        <v>2.8255788234472577E-2</v>
      </c>
      <c r="AL3" s="6">
        <f>LN(TN1_Precios!AL3/TN1_Precios!AL4)</f>
        <v>7.4107972153721835E-2</v>
      </c>
      <c r="AM3" s="6">
        <f>LN(TN1_Precios!AM3/TN1_Precios!AM4)</f>
        <v>-8.1633106391609811E-3</v>
      </c>
      <c r="AO3" s="10">
        <f>B3-B$79</f>
        <v>1.2073122691246767E-2</v>
      </c>
      <c r="AP3" s="10">
        <f t="shared" ref="AP3:BN13" si="1">C3-C$79</f>
        <v>-2.7264755957869726E-2</v>
      </c>
      <c r="AQ3" s="10">
        <f t="shared" si="1"/>
        <v>-1.5654304468266076E-2</v>
      </c>
      <c r="AR3" s="10">
        <f t="shared" si="1"/>
        <v>-1.0176773682731635E-2</v>
      </c>
      <c r="AS3" s="10">
        <f t="shared" si="1"/>
        <v>3.7431962620683878E-2</v>
      </c>
      <c r="AT3" s="10">
        <f t="shared" si="1"/>
        <v>2.689652820767964E-2</v>
      </c>
      <c r="AU3" s="10">
        <f t="shared" si="1"/>
        <v>1.2894053289618514E-2</v>
      </c>
      <c r="AV3" s="10">
        <f t="shared" si="1"/>
        <v>4.8681787395955793E-2</v>
      </c>
      <c r="AW3" s="10">
        <f t="shared" si="1"/>
        <v>-4.7356657448242016E-2</v>
      </c>
      <c r="AX3" s="10">
        <f t="shared" si="1"/>
        <v>2.2324002154847849E-2</v>
      </c>
      <c r="AY3" s="10">
        <f t="shared" si="1"/>
        <v>-3.8727885012122161E-2</v>
      </c>
      <c r="AZ3" s="10">
        <f t="shared" si="1"/>
        <v>5.9614322476844513E-2</v>
      </c>
      <c r="BA3" s="10">
        <f t="shared" si="1"/>
        <v>3.0423033242613588E-2</v>
      </c>
      <c r="BB3" s="10">
        <f t="shared" si="1"/>
        <v>2.3811047410249309E-2</v>
      </c>
      <c r="BC3" s="10">
        <f t="shared" si="1"/>
        <v>-2.4319996669621376E-2</v>
      </c>
      <c r="BD3" s="10">
        <f t="shared" si="1"/>
        <v>2.8664509122401143E-2</v>
      </c>
      <c r="BE3" s="10">
        <f t="shared" si="1"/>
        <v>-2.9907193922703538E-4</v>
      </c>
      <c r="BF3" s="10">
        <f t="shared" si="1"/>
        <v>-4.5062073356311808E-2</v>
      </c>
      <c r="BG3" s="10">
        <f t="shared" si="1"/>
        <v>-6.5697247141219203E-2</v>
      </c>
      <c r="BH3" s="10">
        <f t="shared" si="1"/>
        <v>3.95483874989844E-2</v>
      </c>
      <c r="BI3" s="10">
        <f t="shared" si="1"/>
        <v>-0.1475028512902824</v>
      </c>
      <c r="BJ3" s="10">
        <f t="shared" si="1"/>
        <v>-2.073956085298935E-2</v>
      </c>
      <c r="BK3" s="10">
        <f t="shared" si="1"/>
        <v>3.8996730528240969E-3</v>
      </c>
      <c r="BL3" s="10">
        <f t="shared" si="1"/>
        <v>-1.3644101955638109E-2</v>
      </c>
      <c r="BM3" s="10">
        <f t="shared" si="1"/>
        <v>2.7541302725349767E-2</v>
      </c>
      <c r="BN3" s="10">
        <f t="shared" si="1"/>
        <v>-0.11275895475800496</v>
      </c>
      <c r="BO3" s="10">
        <f>AB3-AB$79</f>
        <v>-2.4965062476298677E-2</v>
      </c>
      <c r="BP3" s="10">
        <f t="shared" ref="BP3:BQ18" si="2">AC3-AC$79</f>
        <v>-7.562437982154383E-3</v>
      </c>
      <c r="BQ3" s="10">
        <f t="shared" si="2"/>
        <v>4.9738698929049134E-2</v>
      </c>
      <c r="BR3" s="10">
        <f>AE3-AE$79</f>
        <v>2.7874332648102573E-2</v>
      </c>
      <c r="BS3" s="10">
        <f t="shared" ref="BS3:BT18" si="3">AF3-AF$79</f>
        <v>-1.8167247855538304E-2</v>
      </c>
      <c r="BT3" s="10">
        <f t="shared" si="3"/>
        <v>8.7403688709221453E-2</v>
      </c>
      <c r="BU3" s="10">
        <f>AH3-AH$79</f>
        <v>-4.9511421766009908E-2</v>
      </c>
      <c r="BV3" s="10">
        <f t="shared" ref="BV3:BW18" si="4">AI3-AI$79</f>
        <v>-2.1938314634664922E-2</v>
      </c>
      <c r="BW3" s="10">
        <f t="shared" si="4"/>
        <v>-1.973470745185775E-2</v>
      </c>
      <c r="BX3" s="10">
        <f>AK3-AK$79</f>
        <v>6.2054379250873828E-2</v>
      </c>
      <c r="BY3" s="10">
        <f t="shared" ref="BY3:BZ18" si="5">AL3-AL$79</f>
        <v>6.8118958985296463E-2</v>
      </c>
      <c r="BZ3" s="10">
        <f t="shared" si="5"/>
        <v>-1.9747700760006568E-2</v>
      </c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</row>
    <row r="4" spans="1:134" x14ac:dyDescent="0.2">
      <c r="A4" s="5">
        <v>42855</v>
      </c>
      <c r="B4" s="6">
        <f>LN(TN1_Precios!B4/TN1_Precios!B5)</f>
        <v>2.4450477021643866E-3</v>
      </c>
      <c r="C4" s="6">
        <f>LN(TN1_Precios!C4/TN1_Precios!C5)</f>
        <v>-5.0415335536030489E-2</v>
      </c>
      <c r="D4" s="6">
        <f>LN(TN1_Precios!D4/TN1_Precios!D5)</f>
        <v>-1.934316591819505E-2</v>
      </c>
      <c r="E4" s="6">
        <f>LN(TN1_Precios!E4/TN1_Precios!E5)</f>
        <v>7.7082051050445383E-2</v>
      </c>
      <c r="F4" s="6">
        <f>LN(TN1_Precios!F4/TN1_Precios!F5)</f>
        <v>6.9428506431762932E-2</v>
      </c>
      <c r="G4" s="6">
        <f>LN(TN1_Precios!G4/TN1_Precios!G5)</f>
        <v>-5.7639779446414505E-2</v>
      </c>
      <c r="H4" s="6">
        <f>LN(TN1_Precios!H4/TN1_Precios!H5)</f>
        <v>1.9988394705118089E-2</v>
      </c>
      <c r="I4" s="6">
        <f>LN(TN1_Precios!I4/TN1_Precios!I5)</f>
        <v>-4.4737473718808651E-2</v>
      </c>
      <c r="J4" s="6">
        <f>LN(TN1_Precios!J4/TN1_Precios!J5)</f>
        <v>-0.10924381549642785</v>
      </c>
      <c r="K4" s="6">
        <f>LN(TN1_Precios!K4/TN1_Precios!K5)</f>
        <v>3.2314670838146417E-2</v>
      </c>
      <c r="L4" s="6">
        <f>LN(TN1_Precios!L4/TN1_Precios!L5)</f>
        <v>-6.4518795520898453E-2</v>
      </c>
      <c r="M4" s="6">
        <f>LN(TN1_Precios!M4/TN1_Precios!M5)</f>
        <v>1.1117471324030787E-2</v>
      </c>
      <c r="N4" s="6">
        <f>LN(TN1_Precios!N4/TN1_Precios!N5)</f>
        <v>-3.353327801850145E-2</v>
      </c>
      <c r="O4" s="6">
        <f>LN(TN1_Precios!O4/TN1_Precios!O5)</f>
        <v>7.3394824880457484E-3</v>
      </c>
      <c r="P4" s="6">
        <f>LN(TN1_Precios!P4/TN1_Precios!P5)</f>
        <v>-3.8896316181231169E-2</v>
      </c>
      <c r="Q4" s="6">
        <f>LN(TN1_Precios!Q4/TN1_Precios!Q5)</f>
        <v>4.002638517043941E-2</v>
      </c>
      <c r="R4" s="6">
        <f>LN(TN1_Precios!R4/TN1_Precios!R5)</f>
        <v>-3.9138993211363287E-3</v>
      </c>
      <c r="S4" s="6">
        <f>LN(TN1_Precios!S4/TN1_Precios!S5)</f>
        <v>2.357316771806681E-2</v>
      </c>
      <c r="T4" s="6">
        <f>LN(TN1_Precios!T4/TN1_Precios!T5)</f>
        <v>4.3035570711312419E-3</v>
      </c>
      <c r="U4" s="6">
        <f>LN(TN1_Precios!U4/TN1_Precios!U5)</f>
        <v>-3.9172425160801938E-2</v>
      </c>
      <c r="V4" s="6">
        <f>LN(TN1_Precios!V4/TN1_Precios!V5)</f>
        <v>1.6933612529439673E-2</v>
      </c>
      <c r="W4" s="6">
        <f>LN(TN1_Precios!W4/TN1_Precios!W5)</f>
        <v>-2.3391823531722662E-3</v>
      </c>
      <c r="X4" s="6">
        <f>LN(TN1_Precios!X4/TN1_Precios!X5)</f>
        <v>1.4800938612099331E-2</v>
      </c>
      <c r="Y4" s="6">
        <f>LN(TN1_Precios!Y4/TN1_Precios!Y5)</f>
        <v>4.0544222144334091E-2</v>
      </c>
      <c r="Z4" s="6">
        <f>LN(TN1_Precios!Z4/TN1_Precios!Z5)</f>
        <v>1.9753318847166929E-2</v>
      </c>
      <c r="AA4" s="6">
        <f>LN(TN1_Precios!AA4/TN1_Precios!AA5)</f>
        <v>7.4984406798495875E-3</v>
      </c>
      <c r="AB4" s="6">
        <f>LN(TN1_Precios!AB4/TN1_Precios!AB5)</f>
        <v>-6.2948870429673225E-4</v>
      </c>
      <c r="AC4" s="6">
        <f>LN(TN1_Precios!AC4/TN1_Precios!AC5)</f>
        <v>4.4301220619525829E-2</v>
      </c>
      <c r="AD4" s="6">
        <f>LN(TN1_Precios!AD4/TN1_Precios!AD5)</f>
        <v>0.12317689231214755</v>
      </c>
      <c r="AE4" s="6">
        <f>LN(TN1_Precios!AE4/TN1_Precios!AE5)</f>
        <v>6.7775464080512673E-2</v>
      </c>
      <c r="AF4" s="6">
        <f>LN(TN1_Precios!AF4/TN1_Precios!AF5)</f>
        <v>-3.2433021969445454E-2</v>
      </c>
      <c r="AG4" s="6">
        <f>LN(TN1_Precios!AG4/TN1_Precios!AG5)</f>
        <v>4.2294091129167445E-3</v>
      </c>
      <c r="AH4" s="6">
        <f>LN(TN1_Precios!AH4/TN1_Precios!AH5)</f>
        <v>5.20330464435423E-2</v>
      </c>
      <c r="AI4" s="6">
        <f>LN(TN1_Precios!AI4/TN1_Precios!AI5)</f>
        <v>-1.7574692488100997E-4</v>
      </c>
      <c r="AJ4" s="6">
        <f>LN(TN1_Precios!AJ4/TN1_Precios!AJ5)</f>
        <v>-2.3347363996991177E-2</v>
      </c>
      <c r="AK4" s="6">
        <f>LN(TN1_Precios!AK4/TN1_Precios!AK5)</f>
        <v>8.2401876045445105E-2</v>
      </c>
      <c r="AL4" s="6">
        <f>LN(TN1_Precios!AL4/TN1_Precios!AL5)</f>
        <v>-0.10227884912041818</v>
      </c>
      <c r="AM4" s="6">
        <f>LN(TN1_Precios!AM4/TN1_Precios!AM5)</f>
        <v>-1.0272262445485751E-2</v>
      </c>
      <c r="AO4" s="10">
        <f t="shared" ref="AO4:AO67" si="6">B4-B$79</f>
        <v>1.9554202057523494E-3</v>
      </c>
      <c r="AP4" s="10">
        <f t="shared" si="1"/>
        <v>-5.1263385635981963E-2</v>
      </c>
      <c r="AQ4" s="10">
        <f t="shared" si="1"/>
        <v>-2.4956235947614092E-2</v>
      </c>
      <c r="AR4" s="10">
        <f t="shared" si="1"/>
        <v>7.5004829890976316E-2</v>
      </c>
      <c r="AS4" s="10">
        <f t="shared" si="1"/>
        <v>7.1163781630034381E-2</v>
      </c>
      <c r="AT4" s="10">
        <f t="shared" si="1"/>
        <v>-6.3533074061725828E-2</v>
      </c>
      <c r="AU4" s="10">
        <f t="shared" si="1"/>
        <v>1.6706845582778067E-2</v>
      </c>
      <c r="AV4" s="10">
        <f t="shared" si="1"/>
        <v>-4.5134700869798636E-2</v>
      </c>
      <c r="AW4" s="10">
        <f t="shared" si="1"/>
        <v>-9.0858009852833654E-2</v>
      </c>
      <c r="AX4" s="10">
        <f t="shared" si="1"/>
        <v>2.5741260379873752E-2</v>
      </c>
      <c r="AY4" s="10">
        <f t="shared" si="1"/>
        <v>-5.7395227101190952E-2</v>
      </c>
      <c r="AZ4" s="10">
        <f t="shared" si="1"/>
        <v>6.3873908819085693E-3</v>
      </c>
      <c r="BA4" s="10">
        <f t="shared" si="1"/>
        <v>-2.872503518019873E-2</v>
      </c>
      <c r="BB4" s="10">
        <f t="shared" si="1"/>
        <v>5.4163958332866394E-3</v>
      </c>
      <c r="BC4" s="10">
        <f t="shared" si="1"/>
        <v>-3.7782066778819831E-2</v>
      </c>
      <c r="BD4" s="10">
        <f t="shared" si="1"/>
        <v>4.0909311662511057E-2</v>
      </c>
      <c r="BE4" s="10">
        <f t="shared" si="1"/>
        <v>-4.6300724134385011E-3</v>
      </c>
      <c r="BF4" s="10">
        <f t="shared" si="1"/>
        <v>1.7492887432666936E-2</v>
      </c>
      <c r="BG4" s="10">
        <f t="shared" si="1"/>
        <v>5.3626866229692692E-3</v>
      </c>
      <c r="BH4" s="10">
        <f t="shared" si="1"/>
        <v>-4.13158544627827E-2</v>
      </c>
      <c r="BI4" s="10">
        <f t="shared" si="1"/>
        <v>1.1871661955286314E-2</v>
      </c>
      <c r="BJ4" s="10">
        <f t="shared" si="1"/>
        <v>-1.1773865391757263E-2</v>
      </c>
      <c r="BK4" s="10">
        <f t="shared" si="1"/>
        <v>9.7361732415561005E-3</v>
      </c>
      <c r="BL4" s="10">
        <f t="shared" si="1"/>
        <v>3.7280779587291847E-2</v>
      </c>
      <c r="BM4" s="10">
        <f t="shared" si="1"/>
        <v>2.1335993316377429E-2</v>
      </c>
      <c r="BN4" s="10">
        <f t="shared" si="1"/>
        <v>1.4763775239957824E-2</v>
      </c>
      <c r="BO4" s="10">
        <f t="shared" ref="BO4:BO67" si="7">AB4-AB$79</f>
        <v>-7.4563459679158487E-3</v>
      </c>
      <c r="BP4" s="10">
        <f t="shared" si="2"/>
        <v>4.3107349088247357E-2</v>
      </c>
      <c r="BQ4" s="10">
        <f t="shared" si="2"/>
        <v>0.12522427486525237</v>
      </c>
      <c r="BR4" s="10">
        <f t="shared" ref="BR4:BR67" si="8">AE4-AE$79</f>
        <v>7.7719133435426718E-2</v>
      </c>
      <c r="BS4" s="10">
        <f t="shared" si="3"/>
        <v>-3.3463464482032919E-2</v>
      </c>
      <c r="BT4" s="10">
        <f t="shared" si="3"/>
        <v>-2.7020601204997934E-3</v>
      </c>
      <c r="BU4" s="10">
        <f t="shared" ref="BU4:BU67" si="9">AH4-AH$79</f>
        <v>5.2304951387059179E-2</v>
      </c>
      <c r="BV4" s="10">
        <f t="shared" si="4"/>
        <v>4.6066176302185795E-4</v>
      </c>
      <c r="BW4" s="10">
        <f t="shared" si="4"/>
        <v>-2.3200700895019993E-2</v>
      </c>
      <c r="BX4" s="10">
        <f t="shared" ref="BX4:BX67" si="10">AK4-AK$79</f>
        <v>0.11620046706184636</v>
      </c>
      <c r="BY4" s="10">
        <f t="shared" si="5"/>
        <v>-0.10826786228884355</v>
      </c>
      <c r="BZ4" s="10">
        <f t="shared" si="5"/>
        <v>-2.185665256633134E-2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</row>
    <row r="5" spans="1:134" x14ac:dyDescent="0.2">
      <c r="A5" s="5">
        <v>42825</v>
      </c>
      <c r="B5" s="6">
        <f>LN(TN1_Precios!B5/TN1_Precios!B6)</f>
        <v>9.2711237793881782E-2</v>
      </c>
      <c r="C5" s="6">
        <f>LN(TN1_Precios!C5/TN1_Precios!C6)</f>
        <v>8.9342646914492382E-2</v>
      </c>
      <c r="D5" s="6">
        <f>LN(TN1_Precios!D5/TN1_Precios!D6)</f>
        <v>9.4099610819022003E-2</v>
      </c>
      <c r="E5" s="6">
        <f>LN(TN1_Precios!E5/TN1_Precios!E6)</f>
        <v>3.3180179589387293E-2</v>
      </c>
      <c r="F5" s="6">
        <f>LN(TN1_Precios!F5/TN1_Precios!F6)</f>
        <v>3.8645715097659579E-2</v>
      </c>
      <c r="G5" s="6">
        <f>LN(TN1_Precios!G5/TN1_Precios!G6)</f>
        <v>0.19086645659665116</v>
      </c>
      <c r="H5" s="6">
        <f>LN(TN1_Precios!H5/TN1_Precios!H6)</f>
        <v>3.492213737515093E-2</v>
      </c>
      <c r="I5" s="6">
        <f>LN(TN1_Precios!I5/TN1_Precios!I6)</f>
        <v>0.14572603016800678</v>
      </c>
      <c r="J5" s="6">
        <f>LN(TN1_Precios!J5/TN1_Precios!J6)</f>
        <v>4.580611955053264E-2</v>
      </c>
      <c r="K5" s="6">
        <f>LN(TN1_Precios!K5/TN1_Precios!K6)</f>
        <v>7.7820218803026503E-2</v>
      </c>
      <c r="L5" s="6">
        <f>LN(TN1_Precios!L5/TN1_Precios!L6)</f>
        <v>5.5981359875583211E-2</v>
      </c>
      <c r="M5" s="6">
        <f>LN(TN1_Precios!M5/TN1_Precios!M6)</f>
        <v>1.1623630553594768E-2</v>
      </c>
      <c r="N5" s="6">
        <f>LN(TN1_Precios!N5/TN1_Precios!N6)</f>
        <v>0.10811067459239518</v>
      </c>
      <c r="O5" s="6">
        <f>LN(TN1_Precios!O5/TN1_Precios!O6)</f>
        <v>0.12726616443155522</v>
      </c>
      <c r="P5" s="6">
        <f>LN(TN1_Precios!P5/TN1_Precios!P6)</f>
        <v>2.2626827302814422E-2</v>
      </c>
      <c r="Q5" s="6">
        <f>LN(TN1_Precios!Q5/TN1_Precios!Q6)</f>
        <v>5.1086376429782247E-2</v>
      </c>
      <c r="R5" s="6">
        <f>LN(TN1_Precios!R5/TN1_Precios!R6)</f>
        <v>-4.0642033299426337E-3</v>
      </c>
      <c r="S5" s="6">
        <f>LN(TN1_Precios!S5/TN1_Precios!S6)</f>
        <v>0.14819495399157864</v>
      </c>
      <c r="T5" s="6">
        <f>LN(TN1_Precios!T5/TN1_Precios!T6)</f>
        <v>9.9053291456151674E-2</v>
      </c>
      <c r="U5" s="6">
        <f>LN(TN1_Precios!U5/TN1_Precios!U6)</f>
        <v>4.3642084044276143E-2</v>
      </c>
      <c r="V5" s="6">
        <f>LN(TN1_Precios!V5/TN1_Precios!V6)</f>
        <v>8.1115389052408809E-2</v>
      </c>
      <c r="W5" s="6">
        <f>LN(TN1_Precios!W5/TN1_Precios!W6)</f>
        <v>-3.8051805948299433E-2</v>
      </c>
      <c r="X5" s="6">
        <f>LN(TN1_Precios!X5/TN1_Precios!X6)</f>
        <v>8.8444910895597861E-2</v>
      </c>
      <c r="Y5" s="6">
        <f>LN(TN1_Precios!Y5/TN1_Precios!Y6)</f>
        <v>2.3941452963029387E-2</v>
      </c>
      <c r="Z5" s="6">
        <f>LN(TN1_Precios!Z5/TN1_Precios!Z6)</f>
        <v>0.12653877436756997</v>
      </c>
      <c r="AA5" s="6">
        <f>LN(TN1_Precios!AA5/TN1_Precios!AA6)</f>
        <v>0.23936876325243381</v>
      </c>
      <c r="AB5" s="6">
        <f>LN(TN1_Precios!AB5/TN1_Precios!AB6)</f>
        <v>6.6584854487603762E-2</v>
      </c>
      <c r="AC5" s="6">
        <f>LN(TN1_Precios!AC5/TN1_Precios!AC6)</f>
        <v>3.4040845456439234E-2</v>
      </c>
      <c r="AD5" s="6">
        <f>LN(TN1_Precios!AD5/TN1_Precios!AD6)</f>
        <v>6.4091027096690789E-2</v>
      </c>
      <c r="AE5" s="6">
        <f>LN(TN1_Precios!AE5/TN1_Precios!AE6)</f>
        <v>0.313398820400898</v>
      </c>
      <c r="AF5" s="6">
        <f>LN(TN1_Precios!AF5/TN1_Precios!AF6)</f>
        <v>0.10267965262634476</v>
      </c>
      <c r="AG5" s="6">
        <f>LN(TN1_Precios!AG5/TN1_Precios!AG6)</f>
        <v>4.3396581108819235E-2</v>
      </c>
      <c r="AH5" s="6">
        <f>LN(TN1_Precios!AH5/TN1_Precios!AH6)</f>
        <v>0.15941979250727006</v>
      </c>
      <c r="AI5" s="6">
        <f>LN(TN1_Precios!AI5/TN1_Precios!AI6)</f>
        <v>7.1563106579490346E-2</v>
      </c>
      <c r="AJ5" s="6">
        <f>LN(TN1_Precios!AJ5/TN1_Precios!AJ6)</f>
        <v>0.24182661324994287</v>
      </c>
      <c r="AK5" s="6">
        <f>LN(TN1_Precios!AK5/TN1_Precios!AK6)</f>
        <v>9.938486009168461E-2</v>
      </c>
      <c r="AL5" s="6">
        <f>LN(TN1_Precios!AL5/TN1_Precios!AL6)</f>
        <v>7.1973499625089241E-2</v>
      </c>
      <c r="AM5" s="6">
        <f>LN(TN1_Precios!AM5/TN1_Precios!AM6)</f>
        <v>6.2850078525392913E-2</v>
      </c>
      <c r="AO5" s="10">
        <f t="shared" si="6"/>
        <v>9.2221610297469739E-2</v>
      </c>
      <c r="AP5" s="10">
        <f t="shared" si="1"/>
        <v>8.8494596814540916E-2</v>
      </c>
      <c r="AQ5" s="10">
        <f t="shared" si="1"/>
        <v>8.8486540789602955E-2</v>
      </c>
      <c r="AR5" s="10">
        <f t="shared" si="1"/>
        <v>3.1102958429918226E-2</v>
      </c>
      <c r="AS5" s="10">
        <f t="shared" si="1"/>
        <v>4.0380990295931028E-2</v>
      </c>
      <c r="AT5" s="10">
        <f t="shared" si="1"/>
        <v>0.18497316198133984</v>
      </c>
      <c r="AU5" s="10">
        <f t="shared" si="1"/>
        <v>3.1640588252810908E-2</v>
      </c>
      <c r="AV5" s="10">
        <f t="shared" si="1"/>
        <v>0.14532880301701681</v>
      </c>
      <c r="AW5" s="10">
        <f t="shared" si="1"/>
        <v>6.4191925194126837E-2</v>
      </c>
      <c r="AX5" s="10">
        <f t="shared" si="1"/>
        <v>7.1246808344753831E-2</v>
      </c>
      <c r="AY5" s="10">
        <f t="shared" si="1"/>
        <v>6.3104928295290713E-2</v>
      </c>
      <c r="AZ5" s="10">
        <f t="shared" si="1"/>
        <v>6.8935501114725508E-3</v>
      </c>
      <c r="BA5" s="10">
        <f t="shared" si="1"/>
        <v>0.1129189174306979</v>
      </c>
      <c r="BB5" s="10">
        <f t="shared" si="1"/>
        <v>0.12534307777679612</v>
      </c>
      <c r="BC5" s="10">
        <f t="shared" si="1"/>
        <v>2.3741076705225763E-2</v>
      </c>
      <c r="BD5" s="10">
        <f t="shared" si="1"/>
        <v>5.1969302921853894E-2</v>
      </c>
      <c r="BE5" s="10">
        <f t="shared" si="1"/>
        <v>-4.7803764222448062E-3</v>
      </c>
      <c r="BF5" s="10">
        <f t="shared" si="1"/>
        <v>0.14211467370617878</v>
      </c>
      <c r="BG5" s="10">
        <f t="shared" si="1"/>
        <v>0.1001124210079897</v>
      </c>
      <c r="BH5" s="10">
        <f t="shared" si="1"/>
        <v>4.1498654742295381E-2</v>
      </c>
      <c r="BI5" s="10">
        <f t="shared" si="1"/>
        <v>7.605343847825545E-2</v>
      </c>
      <c r="BJ5" s="10">
        <f t="shared" si="1"/>
        <v>-4.7486488986884429E-2</v>
      </c>
      <c r="BK5" s="10">
        <f t="shared" si="1"/>
        <v>8.3380145525054628E-2</v>
      </c>
      <c r="BL5" s="10">
        <f t="shared" si="1"/>
        <v>2.0678010405987143E-2</v>
      </c>
      <c r="BM5" s="10">
        <f t="shared" si="1"/>
        <v>0.12812144883678048</v>
      </c>
      <c r="BN5" s="10">
        <f t="shared" si="1"/>
        <v>0.24663409781254206</v>
      </c>
      <c r="BO5" s="10">
        <f t="shared" si="7"/>
        <v>5.9757997223984644E-2</v>
      </c>
      <c r="BP5" s="10">
        <f t="shared" si="2"/>
        <v>3.2846973925160762E-2</v>
      </c>
      <c r="BQ5" s="10">
        <f t="shared" si="2"/>
        <v>6.6138409649795601E-2</v>
      </c>
      <c r="BR5" s="10">
        <f t="shared" si="8"/>
        <v>0.32334248975581203</v>
      </c>
      <c r="BS5" s="10">
        <f t="shared" si="3"/>
        <v>0.1016492101137573</v>
      </c>
      <c r="BT5" s="10">
        <f t="shared" si="3"/>
        <v>3.6465111875402696E-2</v>
      </c>
      <c r="BU5" s="10">
        <f t="shared" si="9"/>
        <v>0.15969169745078693</v>
      </c>
      <c r="BV5" s="10">
        <f t="shared" si="4"/>
        <v>7.2199515267393211E-2</v>
      </c>
      <c r="BW5" s="10">
        <f t="shared" si="4"/>
        <v>0.24197327635191404</v>
      </c>
      <c r="BX5" s="10">
        <f t="shared" si="10"/>
        <v>0.13318345110808585</v>
      </c>
      <c r="BY5" s="10">
        <f t="shared" si="5"/>
        <v>6.5984486456663868E-2</v>
      </c>
      <c r="BZ5" s="10">
        <f t="shared" si="5"/>
        <v>5.126568840454733E-2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</row>
    <row r="6" spans="1:134" x14ac:dyDescent="0.2">
      <c r="A6" s="5">
        <v>42794</v>
      </c>
      <c r="B6" s="6">
        <f>LN(TN1_Precios!B6/TN1_Precios!B7)</f>
        <v>3.7479063462855434E-2</v>
      </c>
      <c r="C6" s="6">
        <f>LN(TN1_Precios!C6/TN1_Precios!C7)</f>
        <v>9.2206659857015705E-2</v>
      </c>
      <c r="D6" s="6">
        <f>LN(TN1_Precios!D6/TN1_Precios!D7)</f>
        <v>-5.042099303098669E-3</v>
      </c>
      <c r="E6" s="6">
        <f>LN(TN1_Precios!E6/TN1_Precios!E7)</f>
        <v>5.9562115986357057E-2</v>
      </c>
      <c r="F6" s="6">
        <f>LN(TN1_Precios!F6/TN1_Precios!F7)</f>
        <v>3.6599152448329703E-2</v>
      </c>
      <c r="G6" s="6">
        <f>LN(TN1_Precios!G6/TN1_Precios!G7)</f>
        <v>1.7596212584346897E-2</v>
      </c>
      <c r="H6" s="6">
        <f>LN(TN1_Precios!H6/TN1_Precios!H7)</f>
        <v>4.9673326432629582E-2</v>
      </c>
      <c r="I6" s="6">
        <f>LN(TN1_Precios!I6/TN1_Precios!I7)</f>
        <v>1.8343960124972549E-2</v>
      </c>
      <c r="J6" s="6">
        <f>LN(TN1_Precios!J6/TN1_Precios!J7)</f>
        <v>0.2202964092205236</v>
      </c>
      <c r="K6" s="6">
        <f>LN(TN1_Precios!K6/TN1_Precios!K7)</f>
        <v>4.8222475756658931E-2</v>
      </c>
      <c r="L6" s="6">
        <f>LN(TN1_Precios!L6/TN1_Precios!L7)</f>
        <v>1.7095332565885156E-2</v>
      </c>
      <c r="M6" s="6">
        <f>LN(TN1_Precios!M6/TN1_Precios!M7)</f>
        <v>1.678773327452519E-2</v>
      </c>
      <c r="N6" s="6">
        <f>LN(TN1_Precios!N6/TN1_Precios!N7)</f>
        <v>3.1204218301843112E-2</v>
      </c>
      <c r="O6" s="6">
        <f>LN(TN1_Precios!O6/TN1_Precios!O7)</f>
        <v>3.1396418045752487E-2</v>
      </c>
      <c r="P6" s="6">
        <f>LN(TN1_Precios!P6/TN1_Precios!P7)</f>
        <v>3.9235301151735326E-2</v>
      </c>
      <c r="Q6" s="6">
        <f>LN(TN1_Precios!Q6/TN1_Precios!Q7)</f>
        <v>2.7068874605077096E-2</v>
      </c>
      <c r="R6" s="6">
        <f>LN(TN1_Precios!R6/TN1_Precios!R7)</f>
        <v>3.5656574118477723E-3</v>
      </c>
      <c r="S6" s="6">
        <f>LN(TN1_Precios!S6/TN1_Precios!S7)</f>
        <v>2.4994119239103593E-2</v>
      </c>
      <c r="T6" s="6">
        <f>LN(TN1_Precios!T6/TN1_Precios!T7)</f>
        <v>2.8417703818913419E-2</v>
      </c>
      <c r="U6" s="6">
        <f>LN(TN1_Precios!U6/TN1_Precios!U7)</f>
        <v>1.0406118045155097E-2</v>
      </c>
      <c r="V6" s="6">
        <f>LN(TN1_Precios!V6/TN1_Precios!V7)</f>
        <v>0.16021918566363896</v>
      </c>
      <c r="W6" s="6">
        <f>LN(TN1_Precios!W6/TN1_Precios!W7)</f>
        <v>1.3504390978715467E-3</v>
      </c>
      <c r="X6" s="6">
        <f>LN(TN1_Precios!X6/TN1_Precios!X7)</f>
        <v>1.0044921826106661E-2</v>
      </c>
      <c r="Y6" s="6">
        <f>LN(TN1_Precios!Y6/TN1_Precios!Y7)</f>
        <v>2.2015456247637802E-2</v>
      </c>
      <c r="Z6" s="6">
        <f>LN(TN1_Precios!Z6/TN1_Precios!Z7)</f>
        <v>-1.1538953339892013E-2</v>
      </c>
      <c r="AA6" s="6">
        <f>LN(TN1_Precios!AA6/TN1_Precios!AA7)</f>
        <v>9.820734913801947E-2</v>
      </c>
      <c r="AB6" s="6">
        <f>LN(TN1_Precios!AB6/TN1_Precios!AB7)</f>
        <v>4.2022727340891207E-2</v>
      </c>
      <c r="AC6" s="6">
        <f>LN(TN1_Precios!AC6/TN1_Precios!AC7)</f>
        <v>-4.3288204653850602E-2</v>
      </c>
      <c r="AD6" s="6">
        <f>LN(TN1_Precios!AD6/TN1_Precios!AD7)</f>
        <v>3.59323123385282E-2</v>
      </c>
      <c r="AE6" s="6">
        <f>LN(TN1_Precios!AE6/TN1_Precios!AE7)</f>
        <v>0.12465404761301029</v>
      </c>
      <c r="AF6" s="6">
        <f>LN(TN1_Precios!AF6/TN1_Precios!AF7)</f>
        <v>-1.354422510775726E-2</v>
      </c>
      <c r="AG6" s="6">
        <f>LN(TN1_Precios!AG6/TN1_Precios!AG7)</f>
        <v>2.5508499514077628E-2</v>
      </c>
      <c r="AH6" s="6">
        <f>LN(TN1_Precios!AH6/TN1_Precios!AH7)</f>
        <v>1.9048194970694411E-2</v>
      </c>
      <c r="AI6" s="6">
        <f>LN(TN1_Precios!AI6/TN1_Precios!AI7)</f>
        <v>4.4459232292220988E-3</v>
      </c>
      <c r="AJ6" s="6">
        <f>LN(TN1_Precios!AJ6/TN1_Precios!AJ7)</f>
        <v>6.5361315817344702E-3</v>
      </c>
      <c r="AK6" s="6">
        <f>LN(TN1_Precios!AK6/TN1_Precios!AK7)</f>
        <v>0.12065149037977645</v>
      </c>
      <c r="AL6" s="6">
        <f>LN(TN1_Precios!AL6/TN1_Precios!AL7)</f>
        <v>-2.9413885206293341E-2</v>
      </c>
      <c r="AM6" s="6">
        <f>LN(TN1_Precios!AM6/TN1_Precios!AM7)</f>
        <v>-3.6184006304230826E-2</v>
      </c>
      <c r="AO6" s="10">
        <f t="shared" si="6"/>
        <v>3.6989435966443399E-2</v>
      </c>
      <c r="AP6" s="10">
        <f t="shared" si="1"/>
        <v>9.1358609757064238E-2</v>
      </c>
      <c r="AQ6" s="10">
        <f t="shared" si="1"/>
        <v>-1.065516933251771E-2</v>
      </c>
      <c r="AR6" s="10">
        <f t="shared" si="1"/>
        <v>5.748489482688799E-2</v>
      </c>
      <c r="AS6" s="10">
        <f t="shared" si="1"/>
        <v>3.8334427646601152E-2</v>
      </c>
      <c r="AT6" s="10">
        <f t="shared" si="1"/>
        <v>1.1702917969035569E-2</v>
      </c>
      <c r="AU6" s="10">
        <f t="shared" si="1"/>
        <v>4.639177731028956E-2</v>
      </c>
      <c r="AV6" s="10">
        <f t="shared" si="1"/>
        <v>1.7946732973982565E-2</v>
      </c>
      <c r="AW6" s="10">
        <f t="shared" si="1"/>
        <v>0.23868221486411778</v>
      </c>
      <c r="AX6" s="10">
        <f t="shared" si="1"/>
        <v>4.1649065298386266E-2</v>
      </c>
      <c r="AY6" s="10">
        <f t="shared" si="1"/>
        <v>2.4218900985592658E-2</v>
      </c>
      <c r="AZ6" s="10">
        <f t="shared" si="1"/>
        <v>1.2057652832402972E-2</v>
      </c>
      <c r="BA6" s="10">
        <f t="shared" si="1"/>
        <v>3.6012461140145835E-2</v>
      </c>
      <c r="BB6" s="10">
        <f t="shared" si="1"/>
        <v>2.9473331390993378E-2</v>
      </c>
      <c r="BC6" s="10">
        <f t="shared" si="1"/>
        <v>4.0349550554146664E-2</v>
      </c>
      <c r="BD6" s="10">
        <f t="shared" si="1"/>
        <v>2.7951801097148746E-2</v>
      </c>
      <c r="BE6" s="10">
        <f t="shared" si="1"/>
        <v>2.8494843195455998E-3</v>
      </c>
      <c r="BF6" s="10">
        <f t="shared" si="1"/>
        <v>1.8913838953703719E-2</v>
      </c>
      <c r="BG6" s="10">
        <f t="shared" si="1"/>
        <v>2.9476833370751444E-2</v>
      </c>
      <c r="BH6" s="10">
        <f t="shared" si="1"/>
        <v>8.2626887431743352E-3</v>
      </c>
      <c r="BI6" s="10">
        <f t="shared" si="1"/>
        <v>0.15515723508948562</v>
      </c>
      <c r="BJ6" s="10">
        <f t="shared" si="1"/>
        <v>-8.0842439407134512E-3</v>
      </c>
      <c r="BK6" s="10">
        <f t="shared" si="1"/>
        <v>4.9801564555634302E-3</v>
      </c>
      <c r="BL6" s="10">
        <f t="shared" si="1"/>
        <v>1.8752013690595558E-2</v>
      </c>
      <c r="BM6" s="10">
        <f t="shared" si="1"/>
        <v>-9.9562788706815154E-3</v>
      </c>
      <c r="BN6" s="10">
        <f t="shared" si="1"/>
        <v>0.10547268369812771</v>
      </c>
      <c r="BO6" s="10">
        <f t="shared" si="7"/>
        <v>3.5195870077272089E-2</v>
      </c>
      <c r="BP6" s="10">
        <f t="shared" si="2"/>
        <v>-4.4482076185129074E-2</v>
      </c>
      <c r="BQ6" s="10">
        <f t="shared" si="2"/>
        <v>3.7979694891633019E-2</v>
      </c>
      <c r="BR6" s="10">
        <f t="shared" si="8"/>
        <v>0.13459771696792433</v>
      </c>
      <c r="BS6" s="10">
        <f t="shared" si="3"/>
        <v>-1.4574667620344723E-2</v>
      </c>
      <c r="BT6" s="10">
        <f t="shared" si="3"/>
        <v>1.8577030280661089E-2</v>
      </c>
      <c r="BU6" s="10">
        <f t="shared" si="9"/>
        <v>1.932009991421129E-2</v>
      </c>
      <c r="BV6" s="10">
        <f t="shared" si="4"/>
        <v>5.0823319171249669E-3</v>
      </c>
      <c r="BW6" s="10">
        <f t="shared" si="4"/>
        <v>6.6827946837056526E-3</v>
      </c>
      <c r="BX6" s="10">
        <f t="shared" si="10"/>
        <v>0.15445008139617769</v>
      </c>
      <c r="BY6" s="10">
        <f t="shared" si="5"/>
        <v>-3.540289837471871E-2</v>
      </c>
      <c r="BZ6" s="10">
        <f t="shared" si="5"/>
        <v>-4.7768396425076409E-2</v>
      </c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</row>
    <row r="7" spans="1:134" x14ac:dyDescent="0.2">
      <c r="A7" s="5">
        <v>42766</v>
      </c>
      <c r="B7" s="6">
        <f>LN(TN1_Precios!B7/TN1_Precios!B8)</f>
        <v>1.1522252661700783E-2</v>
      </c>
      <c r="C7" s="6">
        <f>LN(TN1_Precios!C7/TN1_Precios!C8)</f>
        <v>-7.2954196947593142E-2</v>
      </c>
      <c r="D7" s="6">
        <f>LN(TN1_Precios!D7/TN1_Precios!D8)</f>
        <v>9.134308364854616E-3</v>
      </c>
      <c r="E7" s="6">
        <f>LN(TN1_Precios!E7/TN1_Precios!E8)</f>
        <v>-6.128968315834684E-2</v>
      </c>
      <c r="F7" s="6">
        <f>LN(TN1_Precios!F7/TN1_Precios!F8)</f>
        <v>5.7353253895534868E-2</v>
      </c>
      <c r="G7" s="6">
        <f>LN(TN1_Precios!G7/TN1_Precios!G8)</f>
        <v>-1.7039737683473002E-3</v>
      </c>
      <c r="H7" s="6">
        <f>LN(TN1_Precios!H7/TN1_Precios!H8)</f>
        <v>-1.5850454510721267E-2</v>
      </c>
      <c r="I7" s="6">
        <f>LN(TN1_Precios!I7/TN1_Precios!I8)</f>
        <v>-5.943437499310144E-2</v>
      </c>
      <c r="J7" s="6">
        <f>LN(TN1_Precios!J7/TN1_Precios!J8)</f>
        <v>0.22308900704207923</v>
      </c>
      <c r="K7" s="6">
        <f>LN(TN1_Precios!K7/TN1_Precios!K8)</f>
        <v>4.7243647440530383E-2</v>
      </c>
      <c r="L7" s="6">
        <f>LN(TN1_Precios!L7/TN1_Precios!L8)</f>
        <v>2.6561851570953005E-3</v>
      </c>
      <c r="M7" s="6">
        <f>LN(TN1_Precios!M7/TN1_Precios!M8)</f>
        <v>-1.4370275515995862E-2</v>
      </c>
      <c r="N7" s="6">
        <f>LN(TN1_Precios!N7/TN1_Precios!N8)</f>
        <v>2.2670814284679472E-2</v>
      </c>
      <c r="O7" s="6">
        <f>LN(TN1_Precios!O7/TN1_Precios!O8)</f>
        <v>-5.2020448012808473E-2</v>
      </c>
      <c r="P7" s="6">
        <f>LN(TN1_Precios!P7/TN1_Precios!P8)</f>
        <v>-1.9066085882648583E-2</v>
      </c>
      <c r="Q7" s="6">
        <f>LN(TN1_Precios!Q7/TN1_Precios!Q8)</f>
        <v>3.2888325086109733E-2</v>
      </c>
      <c r="R7" s="6">
        <f>LN(TN1_Precios!R7/TN1_Precios!R8)</f>
        <v>2.6617882959278283E-3</v>
      </c>
      <c r="S7" s="6">
        <f>LN(TN1_Precios!S7/TN1_Precios!S8)</f>
        <v>2.1316499895998479E-2</v>
      </c>
      <c r="T7" s="6">
        <f>LN(TN1_Precios!T7/TN1_Precios!T8)</f>
        <v>-1.2075030815409326E-2</v>
      </c>
      <c r="U7" s="6">
        <f>LN(TN1_Precios!U7/TN1_Precios!U8)</f>
        <v>-7.8807689966052686E-3</v>
      </c>
      <c r="V7" s="6">
        <f>LN(TN1_Precios!V7/TN1_Precios!V8)</f>
        <v>-8.5601365677363955E-2</v>
      </c>
      <c r="W7" s="6">
        <f>LN(TN1_Precios!W7/TN1_Precios!W8)</f>
        <v>3.8572274786239653E-2</v>
      </c>
      <c r="X7" s="6">
        <f>LN(TN1_Precios!X7/TN1_Precios!X8)</f>
        <v>-2.5262073947100921E-2</v>
      </c>
      <c r="Y7" s="6">
        <f>LN(TN1_Precios!Y7/TN1_Precios!Y8)</f>
        <v>-3.5338708655948257E-2</v>
      </c>
      <c r="Z7" s="6">
        <f>LN(TN1_Precios!Z7/TN1_Precios!Z8)</f>
        <v>-5.506649415985055E-2</v>
      </c>
      <c r="AA7" s="6">
        <f>LN(TN1_Precios!AA7/TN1_Precios!AA8)</f>
        <v>5.5036677872604037E-2</v>
      </c>
      <c r="AB7" s="6">
        <f>LN(TN1_Precios!AB7/TN1_Precios!AB8)</f>
        <v>2.4923810796027641E-2</v>
      </c>
      <c r="AC7" s="6">
        <f>LN(TN1_Precios!AC7/TN1_Precios!AC8)</f>
        <v>0.10478260760532769</v>
      </c>
      <c r="AD7" s="6">
        <f>LN(TN1_Precios!AD7/TN1_Precios!AD8)</f>
        <v>-2.8447807674607167E-2</v>
      </c>
      <c r="AE7" s="6">
        <f>LN(TN1_Precios!AE7/TN1_Precios!AE8)</f>
        <v>-3.2587759905743884E-2</v>
      </c>
      <c r="AF7" s="6">
        <f>LN(TN1_Precios!AF7/TN1_Precios!AF8)</f>
        <v>-1.3318979045594309E-2</v>
      </c>
      <c r="AG7" s="6">
        <f>LN(TN1_Precios!AG7/TN1_Precios!AG8)</f>
        <v>1.0590321281969461E-2</v>
      </c>
      <c r="AH7" s="6">
        <f>LN(TN1_Precios!AH7/TN1_Precios!AH8)</f>
        <v>7.5282664207915878E-3</v>
      </c>
      <c r="AI7" s="6">
        <f>LN(TN1_Precios!AI7/TN1_Precios!AI8)</f>
        <v>-0.11992963664481111</v>
      </c>
      <c r="AJ7" s="6">
        <f>LN(TN1_Precios!AJ7/TN1_Precios!AJ8)</f>
        <v>0.14507878324275683</v>
      </c>
      <c r="AK7" s="6">
        <f>LN(TN1_Precios!AK7/TN1_Precios!AK8)</f>
        <v>0.10283584137671223</v>
      </c>
      <c r="AL7" s="6">
        <f>LN(TN1_Precios!AL7/TN1_Precios!AL8)</f>
        <v>0</v>
      </c>
      <c r="AM7" s="6">
        <f>LN(TN1_Precios!AM7/TN1_Precios!AM8)</f>
        <v>0.10444266336759739</v>
      </c>
      <c r="AO7" s="10">
        <f t="shared" si="6"/>
        <v>1.1032625165288745E-2</v>
      </c>
      <c r="AP7" s="10">
        <f t="shared" si="1"/>
        <v>-7.3802247047544609E-2</v>
      </c>
      <c r="AQ7" s="10">
        <f t="shared" si="1"/>
        <v>3.5212383354355737E-3</v>
      </c>
      <c r="AR7" s="10">
        <f t="shared" si="1"/>
        <v>-6.3366904317815914E-2</v>
      </c>
      <c r="AS7" s="10">
        <f t="shared" si="1"/>
        <v>5.9088529093806318E-2</v>
      </c>
      <c r="AT7" s="10">
        <f t="shared" si="1"/>
        <v>-7.5972683836586282E-3</v>
      </c>
      <c r="AU7" s="10">
        <f t="shared" si="1"/>
        <v>-1.9132003633061289E-2</v>
      </c>
      <c r="AV7" s="10">
        <f t="shared" si="1"/>
        <v>-5.9831602144091424E-2</v>
      </c>
      <c r="AW7" s="10">
        <f t="shared" si="1"/>
        <v>0.24147481268567342</v>
      </c>
      <c r="AX7" s="10">
        <f t="shared" si="1"/>
        <v>4.0670236982257718E-2</v>
      </c>
      <c r="AY7" s="10">
        <f t="shared" si="1"/>
        <v>9.7797535768028021E-3</v>
      </c>
      <c r="AZ7" s="10">
        <f t="shared" si="1"/>
        <v>-1.9100355958118081E-2</v>
      </c>
      <c r="BA7" s="10">
        <f t="shared" si="1"/>
        <v>2.7479057122982192E-2</v>
      </c>
      <c r="BB7" s="10">
        <f t="shared" si="1"/>
        <v>-5.3943534667567579E-2</v>
      </c>
      <c r="BC7" s="10">
        <f t="shared" si="1"/>
        <v>-1.7951836480237241E-2</v>
      </c>
      <c r="BD7" s="10">
        <f t="shared" si="1"/>
        <v>3.377125157818138E-2</v>
      </c>
      <c r="BE7" s="10">
        <f t="shared" si="1"/>
        <v>1.9456152036256558E-3</v>
      </c>
      <c r="BF7" s="10">
        <f t="shared" si="1"/>
        <v>1.5236219610598605E-2</v>
      </c>
      <c r="BG7" s="10">
        <f t="shared" si="1"/>
        <v>-1.1015901263571298E-2</v>
      </c>
      <c r="BH7" s="10">
        <f t="shared" si="1"/>
        <v>-1.0024198298586031E-2</v>
      </c>
      <c r="BI7" s="10">
        <f t="shared" si="1"/>
        <v>-9.0663316251517315E-2</v>
      </c>
      <c r="BJ7" s="10">
        <f t="shared" si="1"/>
        <v>2.9137591747654658E-2</v>
      </c>
      <c r="BK7" s="10">
        <f t="shared" si="1"/>
        <v>-3.0326839317644152E-2</v>
      </c>
      <c r="BL7" s="10">
        <f t="shared" si="1"/>
        <v>-3.8602151212990501E-2</v>
      </c>
      <c r="BM7" s="10">
        <f t="shared" si="1"/>
        <v>-5.3483819690640054E-2</v>
      </c>
      <c r="BN7" s="10">
        <f t="shared" si="1"/>
        <v>6.2302012432712273E-2</v>
      </c>
      <c r="BO7" s="10">
        <f t="shared" si="7"/>
        <v>1.8096953532408526E-2</v>
      </c>
      <c r="BP7" s="10">
        <f t="shared" si="2"/>
        <v>0.10358873607404923</v>
      </c>
      <c r="BQ7" s="10">
        <f t="shared" si="2"/>
        <v>-2.6400425121502348E-2</v>
      </c>
      <c r="BR7" s="10">
        <f t="shared" si="8"/>
        <v>-2.2644090550829839E-2</v>
      </c>
      <c r="BS7" s="10">
        <f t="shared" si="3"/>
        <v>-1.4349421558181773E-2</v>
      </c>
      <c r="BT7" s="10">
        <f t="shared" si="3"/>
        <v>3.6588520485529236E-3</v>
      </c>
      <c r="BU7" s="10">
        <f t="shared" si="9"/>
        <v>7.8001713643084652E-3</v>
      </c>
      <c r="BV7" s="10">
        <f t="shared" si="4"/>
        <v>-0.11929322795690825</v>
      </c>
      <c r="BW7" s="10">
        <f t="shared" si="4"/>
        <v>0.145225446344728</v>
      </c>
      <c r="BX7" s="10">
        <f t="shared" si="10"/>
        <v>0.13663443239311349</v>
      </c>
      <c r="BY7" s="10">
        <f t="shared" si="5"/>
        <v>-5.9890131684253679E-3</v>
      </c>
      <c r="BZ7" s="10">
        <f t="shared" si="5"/>
        <v>9.2858273246751805E-2</v>
      </c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</row>
    <row r="8" spans="1:134" x14ac:dyDescent="0.2">
      <c r="A8" s="5">
        <v>42735</v>
      </c>
      <c r="B8" s="6">
        <f>LN(TN1_Precios!B8/TN1_Precios!B9)</f>
        <v>-1.3363632836890876E-2</v>
      </c>
      <c r="C8" s="6">
        <f>LN(TN1_Precios!C8/TN1_Precios!C9)</f>
        <v>9.0707378745689769E-3</v>
      </c>
      <c r="D8" s="6">
        <f>LN(TN1_Precios!D8/TN1_Precios!D9)</f>
        <v>-0.19032811140133027</v>
      </c>
      <c r="E8" s="6">
        <f>LN(TN1_Precios!E8/TN1_Precios!E9)</f>
        <v>-1.2287715445131053E-2</v>
      </c>
      <c r="F8" s="6">
        <f>LN(TN1_Precios!F8/TN1_Precios!F9)</f>
        <v>-1.4815085785140587E-2</v>
      </c>
      <c r="G8" s="6">
        <f>LN(TN1_Precios!G8/TN1_Precios!G9)</f>
        <v>-8.0126044479284855E-2</v>
      </c>
      <c r="H8" s="6">
        <f>LN(TN1_Precios!H8/TN1_Precios!H9)</f>
        <v>4.968954323187144E-3</v>
      </c>
      <c r="I8" s="6">
        <f>LN(TN1_Precios!I8/TN1_Precios!I9)</f>
        <v>2.0608104584996581E-2</v>
      </c>
      <c r="J8" s="6">
        <f>LN(TN1_Precios!J8/TN1_Precios!J9)</f>
        <v>-3.018855473787178E-2</v>
      </c>
      <c r="K8" s="6">
        <f>LN(TN1_Precios!K8/TN1_Precios!K9)</f>
        <v>3.2177668078790363E-2</v>
      </c>
      <c r="L8" s="6">
        <f>LN(TN1_Precios!L8/TN1_Precios!L9)</f>
        <v>-5.4098017506978027E-2</v>
      </c>
      <c r="M8" s="6">
        <f>LN(TN1_Precios!M8/TN1_Precios!M9)</f>
        <v>2.8032578977983835E-2</v>
      </c>
      <c r="N8" s="6">
        <f>LN(TN1_Precios!N8/TN1_Precios!N9)</f>
        <v>-1.2121360532344624E-2</v>
      </c>
      <c r="O8" s="6">
        <f>LN(TN1_Precios!O8/TN1_Precios!O9)</f>
        <v>2.1243944748628656E-2</v>
      </c>
      <c r="P8" s="6">
        <f>LN(TN1_Precios!P8/TN1_Precios!P9)</f>
        <v>-2.4159089988849678E-3</v>
      </c>
      <c r="Q8" s="6">
        <f>LN(TN1_Precios!Q8/TN1_Precios!Q9)</f>
        <v>-1.7605544763142009E-2</v>
      </c>
      <c r="R8" s="6">
        <f>LN(TN1_Precios!R8/TN1_Precios!R9)</f>
        <v>-1.3567382169784509E-2</v>
      </c>
      <c r="S8" s="6">
        <f>LN(TN1_Precios!S8/TN1_Precios!S9)</f>
        <v>-8.8397241396749537E-2</v>
      </c>
      <c r="T8" s="6">
        <f>LN(TN1_Precios!T8/TN1_Precios!T9)</f>
        <v>-7.737090947869861E-3</v>
      </c>
      <c r="U8" s="6">
        <f>LN(TN1_Precios!U8/TN1_Precios!U9)</f>
        <v>-3.7104396209355107E-3</v>
      </c>
      <c r="V8" s="6">
        <f>LN(TN1_Precios!V8/TN1_Precios!V9)</f>
        <v>1.5507651065248174E-2</v>
      </c>
      <c r="W8" s="6">
        <f>LN(TN1_Precios!W8/TN1_Precios!W9)</f>
        <v>-1.8709079358117313E-3</v>
      </c>
      <c r="X8" s="6">
        <f>LN(TN1_Precios!X8/TN1_Precios!X9)</f>
        <v>-0.17102729459750005</v>
      </c>
      <c r="Y8" s="6">
        <f>LN(TN1_Precios!Y8/TN1_Precios!Y9)</f>
        <v>4.9024488046106818E-2</v>
      </c>
      <c r="Z8" s="6">
        <f>LN(TN1_Precios!Z8/TN1_Precios!Z9)</f>
        <v>2.1227636443626848E-2</v>
      </c>
      <c r="AA8" s="6">
        <f>LN(TN1_Precios!AA8/TN1_Precios!AA9)</f>
        <v>-5.167685479836636E-2</v>
      </c>
      <c r="AB8" s="6">
        <f>LN(TN1_Precios!AB8/TN1_Precios!AB9)</f>
        <v>-7.8150837352469072E-3</v>
      </c>
      <c r="AC8" s="6">
        <f>LN(TN1_Precios!AC8/TN1_Precios!AC9)</f>
        <v>-2.0929134007160056E-3</v>
      </c>
      <c r="AD8" s="6">
        <f>LN(TN1_Precios!AD8/TN1_Precios!AD9)</f>
        <v>-3.5746016640247355E-3</v>
      </c>
      <c r="AE8" s="6">
        <f>LN(TN1_Precios!AE8/TN1_Precios!AE9)</f>
        <v>-4.2819997182928185E-2</v>
      </c>
      <c r="AF8" s="6">
        <f>LN(TN1_Precios!AF8/TN1_Precios!AF9)</f>
        <v>-7.0510959871824874E-2</v>
      </c>
      <c r="AG8" s="6">
        <f>LN(TN1_Precios!AG8/TN1_Precios!AG9)</f>
        <v>-1.8595248363449318E-2</v>
      </c>
      <c r="AH8" s="6">
        <f>LN(TN1_Precios!AH8/TN1_Precios!AH9)</f>
        <v>-4.5268594403638562E-2</v>
      </c>
      <c r="AI8" s="6">
        <f>LN(TN1_Precios!AI8/TN1_Precios!AI9)</f>
        <v>-9.0620731644571864E-2</v>
      </c>
      <c r="AJ8" s="6">
        <f>LN(TN1_Precios!AJ8/TN1_Precios!AJ9)</f>
        <v>-8.9096296327357272E-3</v>
      </c>
      <c r="AK8" s="6">
        <f>LN(TN1_Precios!AK8/TN1_Precios!AK9)</f>
        <v>0.11849962472323518</v>
      </c>
      <c r="AL8" s="6">
        <f>LN(TN1_Precios!AL8/TN1_Precios!AL9)</f>
        <v>1.4598799421152851E-2</v>
      </c>
      <c r="AM8" s="6">
        <f>LN(TN1_Precios!AM8/TN1_Precios!AM9)</f>
        <v>-0.24255034564672953</v>
      </c>
      <c r="AO8" s="10">
        <f t="shared" si="6"/>
        <v>-1.3853260333302914E-2</v>
      </c>
      <c r="AP8" s="10">
        <f t="shared" si="1"/>
        <v>8.2226877746175066E-3</v>
      </c>
      <c r="AQ8" s="10">
        <f t="shared" si="1"/>
        <v>-0.19594118143074932</v>
      </c>
      <c r="AR8" s="10">
        <f t="shared" si="1"/>
        <v>-1.4364936604600122E-2</v>
      </c>
      <c r="AS8" s="10">
        <f t="shared" si="1"/>
        <v>-1.3079810586869139E-2</v>
      </c>
      <c r="AT8" s="10">
        <f t="shared" si="1"/>
        <v>-8.6019339094596178E-2</v>
      </c>
      <c r="AU8" s="10">
        <f t="shared" si="1"/>
        <v>1.6874052008471235E-3</v>
      </c>
      <c r="AV8" s="10">
        <f t="shared" si="1"/>
        <v>2.0210877434006597E-2</v>
      </c>
      <c r="AW8" s="10">
        <f t="shared" si="1"/>
        <v>-1.180274909427759E-2</v>
      </c>
      <c r="AX8" s="10">
        <f t="shared" si="1"/>
        <v>2.5604257620517698E-2</v>
      </c>
      <c r="AY8" s="10">
        <f t="shared" si="1"/>
        <v>-4.6974449087270526E-2</v>
      </c>
      <c r="AZ8" s="10">
        <f t="shared" si="1"/>
        <v>2.3302498535861617E-2</v>
      </c>
      <c r="BA8" s="10">
        <f t="shared" si="1"/>
        <v>-7.3131176940419039E-3</v>
      </c>
      <c r="BB8" s="10">
        <f t="shared" si="1"/>
        <v>1.9320858093869547E-2</v>
      </c>
      <c r="BC8" s="10">
        <f t="shared" si="1"/>
        <v>-1.3016595964736269E-3</v>
      </c>
      <c r="BD8" s="10">
        <f t="shared" si="1"/>
        <v>-1.6722618271070359E-2</v>
      </c>
      <c r="BE8" s="10">
        <f t="shared" si="1"/>
        <v>-1.4283555262086682E-2</v>
      </c>
      <c r="BF8" s="10">
        <f t="shared" si="1"/>
        <v>-9.4477521682149415E-2</v>
      </c>
      <c r="BG8" s="10">
        <f t="shared" si="1"/>
        <v>-6.6779613960318337E-3</v>
      </c>
      <c r="BH8" s="10">
        <f t="shared" si="1"/>
        <v>-5.8538689229162728E-3</v>
      </c>
      <c r="BI8" s="10">
        <f t="shared" si="1"/>
        <v>1.0445700491094816E-2</v>
      </c>
      <c r="BJ8" s="10">
        <f t="shared" si="1"/>
        <v>-1.1305590974396729E-2</v>
      </c>
      <c r="BK8" s="10">
        <f t="shared" si="1"/>
        <v>-0.17609205996804328</v>
      </c>
      <c r="BL8" s="10">
        <f t="shared" si="1"/>
        <v>4.5761045489064574E-2</v>
      </c>
      <c r="BM8" s="10">
        <f t="shared" si="1"/>
        <v>2.2810310912837348E-2</v>
      </c>
      <c r="BN8" s="10">
        <f t="shared" si="1"/>
        <v>-4.4411520238258125E-2</v>
      </c>
      <c r="BO8" s="10">
        <f t="shared" si="7"/>
        <v>-1.4641940998866024E-2</v>
      </c>
      <c r="BP8" s="10">
        <f t="shared" si="2"/>
        <v>-3.2867849319944764E-3</v>
      </c>
      <c r="BQ8" s="10">
        <f t="shared" si="2"/>
        <v>-1.527219110919918E-3</v>
      </c>
      <c r="BR8" s="10">
        <f t="shared" si="8"/>
        <v>-3.287632782801414E-2</v>
      </c>
      <c r="BS8" s="10">
        <f t="shared" si="3"/>
        <v>-7.1541402384412339E-2</v>
      </c>
      <c r="BT8" s="10">
        <f t="shared" si="3"/>
        <v>-2.5526717596865856E-2</v>
      </c>
      <c r="BU8" s="10">
        <f t="shared" si="9"/>
        <v>-4.4996689460121683E-2</v>
      </c>
      <c r="BV8" s="10">
        <f t="shared" si="4"/>
        <v>-8.9984322956668999E-2</v>
      </c>
      <c r="BW8" s="10">
        <f t="shared" si="4"/>
        <v>-8.7629665307645457E-3</v>
      </c>
      <c r="BX8" s="10">
        <f t="shared" si="10"/>
        <v>0.15229821573963642</v>
      </c>
      <c r="BY8" s="10">
        <f t="shared" si="5"/>
        <v>8.6097862527274825E-3</v>
      </c>
      <c r="BZ8" s="10">
        <f t="shared" si="5"/>
        <v>-0.25413473576757512</v>
      </c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</row>
    <row r="9" spans="1:134" x14ac:dyDescent="0.2">
      <c r="A9" s="5">
        <v>42704</v>
      </c>
      <c r="B9" s="6">
        <f>LN(TN1_Precios!B9/TN1_Precios!B10)</f>
        <v>-1.9428598814939226E-2</v>
      </c>
      <c r="C9" s="6">
        <f>LN(TN1_Precios!C9/TN1_Precios!C10)</f>
        <v>6.3074361172994559E-2</v>
      </c>
      <c r="D9" s="6">
        <f>LN(TN1_Precios!D9/TN1_Precios!D10)</f>
        <v>-2.0762478551126923E-2</v>
      </c>
      <c r="E9" s="6">
        <f>LN(TN1_Precios!E9/TN1_Precios!E10)</f>
        <v>-3.7931222323409557E-2</v>
      </c>
      <c r="F9" s="6">
        <f>LN(TN1_Precios!F9/TN1_Precios!F10)</f>
        <v>-2.8987536873252298E-2</v>
      </c>
      <c r="G9" s="6">
        <f>LN(TN1_Precios!G9/TN1_Precios!G10)</f>
        <v>2.1734492146006017E-2</v>
      </c>
      <c r="H9" s="6">
        <f>LN(TN1_Precios!H9/TN1_Precios!H10)</f>
        <v>4.5170953477706331E-3</v>
      </c>
      <c r="I9" s="6">
        <f>LN(TN1_Precios!I9/TN1_Precios!I10)</f>
        <v>-1.368925607341621E-3</v>
      </c>
      <c r="J9" s="6">
        <f>LN(TN1_Precios!J9/TN1_Precios!J10)</f>
        <v>7.4649852806024583E-2</v>
      </c>
      <c r="K9" s="6">
        <f>LN(TN1_Precios!K9/TN1_Precios!K10)</f>
        <v>-3.5203820896311522E-2</v>
      </c>
      <c r="L9" s="6">
        <f>LN(TN1_Precios!L9/TN1_Precios!L10)</f>
        <v>-7.0570608936374277E-2</v>
      </c>
      <c r="M9" s="6">
        <f>LN(TN1_Precios!M9/TN1_Precios!M10)</f>
        <v>-1.8432505248964576E-2</v>
      </c>
      <c r="N9" s="6">
        <f>LN(TN1_Precios!N9/TN1_Precios!N10)</f>
        <v>-2.0635482858030692E-2</v>
      </c>
      <c r="O9" s="6">
        <f>LN(TN1_Precios!O9/TN1_Precios!O10)</f>
        <v>-9.8117855958523487E-2</v>
      </c>
      <c r="P9" s="6">
        <f>LN(TN1_Precios!P9/TN1_Precios!P10)</f>
        <v>-5.6384719410638294E-2</v>
      </c>
      <c r="Q9" s="6">
        <f>LN(TN1_Precios!Q9/TN1_Precios!Q10)</f>
        <v>-4.7952933171154519E-3</v>
      </c>
      <c r="R9" s="6">
        <f>LN(TN1_Precios!R9/TN1_Precios!R10)</f>
        <v>8.2203046141487968E-4</v>
      </c>
      <c r="S9" s="6">
        <f>LN(TN1_Precios!S9/TN1_Precios!S10)</f>
        <v>-3.3175862238899394E-2</v>
      </c>
      <c r="T9" s="6">
        <f>LN(TN1_Precios!T9/TN1_Precios!T10)</f>
        <v>2.2179054270079514E-2</v>
      </c>
      <c r="U9" s="6">
        <f>LN(TN1_Precios!U9/TN1_Precios!U10)</f>
        <v>3.6373214503284526E-2</v>
      </c>
      <c r="V9" s="6">
        <f>LN(TN1_Precios!V9/TN1_Precios!V10)</f>
        <v>-5.8303748975642528E-2</v>
      </c>
      <c r="W9" s="6">
        <f>LN(TN1_Precios!W9/TN1_Precios!W10)</f>
        <v>0.30338098199488461</v>
      </c>
      <c r="X9" s="6">
        <f>LN(TN1_Precios!X9/TN1_Precios!X10)</f>
        <v>-3.8337885765891255E-2</v>
      </c>
      <c r="Y9" s="6">
        <f>LN(TN1_Precios!Y9/TN1_Precios!Y10)</f>
        <v>4.2205838799638434E-2</v>
      </c>
      <c r="Z9" s="6">
        <f>LN(TN1_Precios!Z9/TN1_Precios!Z10)</f>
        <v>-7.6624284103142787E-2</v>
      </c>
      <c r="AA9" s="6">
        <f>LN(TN1_Precios!AA9/TN1_Precios!AA10)</f>
        <v>-5.1473331017919476E-2</v>
      </c>
      <c r="AB9" s="6">
        <f>LN(TN1_Precios!AB9/TN1_Precios!AB10)</f>
        <v>-4.9608450599887235E-2</v>
      </c>
      <c r="AC9" s="6">
        <f>LN(TN1_Precios!AC9/TN1_Precios!AC10)</f>
        <v>-1.3591953519466972E-2</v>
      </c>
      <c r="AD9" s="6">
        <f>LN(TN1_Precios!AD9/TN1_Precios!AD10)</f>
        <v>-2.2208878060152881E-2</v>
      </c>
      <c r="AE9" s="6">
        <f>LN(TN1_Precios!AE9/TN1_Precios!AE10)</f>
        <v>-5.689335320993693E-2</v>
      </c>
      <c r="AF9" s="6">
        <f>LN(TN1_Precios!AF9/TN1_Precios!AF10)</f>
        <v>5.7279706823298214E-2</v>
      </c>
      <c r="AG9" s="6">
        <f>LN(TN1_Precios!AG9/TN1_Precios!AG10)</f>
        <v>1.0869672236903891E-2</v>
      </c>
      <c r="AH9" s="6">
        <f>LN(TN1_Precios!AH9/TN1_Precios!AH10)</f>
        <v>-3.1355102347330507E-2</v>
      </c>
      <c r="AI9" s="6">
        <f>LN(TN1_Precios!AI9/TN1_Precios!AI10)</f>
        <v>-3.6203048663960589E-2</v>
      </c>
      <c r="AJ9" s="6">
        <f>LN(TN1_Precios!AJ9/TN1_Precios!AJ10)</f>
        <v>-1.6807118316381289E-2</v>
      </c>
      <c r="AK9" s="6">
        <f>LN(TN1_Precios!AK9/TN1_Precios!AK10)</f>
        <v>0.15157335881295789</v>
      </c>
      <c r="AL9" s="6">
        <f>LN(TN1_Precios!AL9/TN1_Precios!AL10)</f>
        <v>-0.10594857800938055</v>
      </c>
      <c r="AM9" s="6">
        <f>LN(TN1_Precios!AM9/TN1_Precios!AM10)</f>
        <v>-7.7441947334309872E-3</v>
      </c>
      <c r="AO9" s="10">
        <f t="shared" si="6"/>
        <v>-1.9918226311351261E-2</v>
      </c>
      <c r="AP9" s="10">
        <f t="shared" si="1"/>
        <v>6.2226311073043085E-2</v>
      </c>
      <c r="AQ9" s="10">
        <f t="shared" si="1"/>
        <v>-2.6375548580545964E-2</v>
      </c>
      <c r="AR9" s="10">
        <f t="shared" si="1"/>
        <v>-4.0008443482878624E-2</v>
      </c>
      <c r="AS9" s="10">
        <f t="shared" si="1"/>
        <v>-2.7252261674980849E-2</v>
      </c>
      <c r="AT9" s="10">
        <f t="shared" si="1"/>
        <v>1.5841197530694691E-2</v>
      </c>
      <c r="AU9" s="10">
        <f t="shared" si="1"/>
        <v>1.2355462254306127E-3</v>
      </c>
      <c r="AV9" s="10">
        <f t="shared" si="1"/>
        <v>-1.7661527583316041E-3</v>
      </c>
      <c r="AW9" s="10">
        <f t="shared" si="1"/>
        <v>9.303565844961878E-2</v>
      </c>
      <c r="AX9" s="10">
        <f t="shared" si="1"/>
        <v>-4.1777231354584186E-2</v>
      </c>
      <c r="AY9" s="10">
        <f t="shared" si="1"/>
        <v>-6.3447040516666775E-2</v>
      </c>
      <c r="AZ9" s="10">
        <f t="shared" si="1"/>
        <v>-2.3162585691086795E-2</v>
      </c>
      <c r="BA9" s="10">
        <f t="shared" si="1"/>
        <v>-1.5827240019727972E-2</v>
      </c>
      <c r="BB9" s="10">
        <f t="shared" si="1"/>
        <v>-0.1000409426132826</v>
      </c>
      <c r="BC9" s="10">
        <f t="shared" si="1"/>
        <v>-5.5270470008226956E-2</v>
      </c>
      <c r="BD9" s="10">
        <f t="shared" si="1"/>
        <v>-3.9123668250438037E-3</v>
      </c>
      <c r="BE9" s="10">
        <f t="shared" si="1"/>
        <v>1.0585736911270709E-4</v>
      </c>
      <c r="BF9" s="10">
        <f t="shared" si="1"/>
        <v>-3.9256142524299265E-2</v>
      </c>
      <c r="BG9" s="10">
        <f t="shared" si="1"/>
        <v>2.323818382191754E-2</v>
      </c>
      <c r="BH9" s="10">
        <f t="shared" si="1"/>
        <v>3.4229785201303764E-2</v>
      </c>
      <c r="BI9" s="10">
        <f t="shared" si="1"/>
        <v>-6.3365699549795887E-2</v>
      </c>
      <c r="BJ9" s="10">
        <f t="shared" si="1"/>
        <v>0.29394629895629959</v>
      </c>
      <c r="BK9" s="10">
        <f t="shared" si="1"/>
        <v>-4.3402651136434489E-2</v>
      </c>
      <c r="BL9" s="10">
        <f t="shared" si="1"/>
        <v>3.894239624259619E-2</v>
      </c>
      <c r="BM9" s="10">
        <f t="shared" si="1"/>
        <v>-7.5041609633932291E-2</v>
      </c>
      <c r="BN9" s="10">
        <f t="shared" si="1"/>
        <v>-4.420799645781124E-2</v>
      </c>
      <c r="BO9" s="10">
        <f t="shared" si="7"/>
        <v>-5.6435307863506354E-2</v>
      </c>
      <c r="BP9" s="10">
        <f t="shared" si="2"/>
        <v>-1.4785825050745442E-2</v>
      </c>
      <c r="BQ9" s="10">
        <f t="shared" si="2"/>
        <v>-2.0161495507048065E-2</v>
      </c>
      <c r="BR9" s="10">
        <f t="shared" si="8"/>
        <v>-4.6949683855022885E-2</v>
      </c>
      <c r="BS9" s="10">
        <f t="shared" si="3"/>
        <v>5.6249264310710749E-2</v>
      </c>
      <c r="BT9" s="10">
        <f t="shared" si="3"/>
        <v>3.9382030034873531E-3</v>
      </c>
      <c r="BU9" s="10">
        <f t="shared" si="9"/>
        <v>-3.1083197403813628E-2</v>
      </c>
      <c r="BV9" s="10">
        <f t="shared" si="4"/>
        <v>-3.5566639976057725E-2</v>
      </c>
      <c r="BW9" s="10">
        <f t="shared" si="4"/>
        <v>-1.6660455214410105E-2</v>
      </c>
      <c r="BX9" s="10">
        <f t="shared" si="10"/>
        <v>0.18537194982935915</v>
      </c>
      <c r="BY9" s="10">
        <f t="shared" si="5"/>
        <v>-0.11193759117780593</v>
      </c>
      <c r="BZ9" s="10">
        <f t="shared" si="5"/>
        <v>-1.9328584854276576E-2</v>
      </c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</row>
    <row r="10" spans="1:134" x14ac:dyDescent="0.2">
      <c r="A10" s="5">
        <v>42674</v>
      </c>
      <c r="B10" s="6">
        <f>LN(TN1_Precios!B10/TN1_Precios!B11)</f>
        <v>6.6135837612804546E-2</v>
      </c>
      <c r="C10" s="6">
        <f>LN(TN1_Precios!C10/TN1_Precios!C11)</f>
        <v>2.5898632494817334E-2</v>
      </c>
      <c r="D10" s="6">
        <f>LN(TN1_Precios!D10/TN1_Precios!D11)</f>
        <v>1.9341148895067616E-2</v>
      </c>
      <c r="E10" s="6">
        <f>LN(TN1_Precios!E10/TN1_Precios!E11)</f>
        <v>3.9200862233686774E-2</v>
      </c>
      <c r="F10" s="6">
        <f>LN(TN1_Precios!F10/TN1_Precios!F11)</f>
        <v>9.729786823447549E-2</v>
      </c>
      <c r="G10" s="6">
        <f>LN(TN1_Precios!G10/TN1_Precios!G11)</f>
        <v>-7.2732883001648428E-3</v>
      </c>
      <c r="H10" s="6">
        <f>LN(TN1_Precios!H10/TN1_Precios!H11)</f>
        <v>0.12025078287253731</v>
      </c>
      <c r="I10" s="6">
        <f>LN(TN1_Precios!I10/TN1_Precios!I11)</f>
        <v>7.1144882490614111E-2</v>
      </c>
      <c r="J10" s="6">
        <f>LN(TN1_Precios!J10/TN1_Precios!J11)</f>
        <v>0.2409228299968259</v>
      </c>
      <c r="K10" s="6">
        <f>LN(TN1_Precios!K10/TN1_Precios!K11)</f>
        <v>5.435706876975694E-2</v>
      </c>
      <c r="L10" s="6">
        <f>LN(TN1_Precios!L10/TN1_Precios!L11)</f>
        <v>7.5116300889241108E-2</v>
      </c>
      <c r="M10" s="6">
        <f>LN(TN1_Precios!M10/TN1_Precios!M11)</f>
        <v>5.6485290712418659E-2</v>
      </c>
      <c r="N10" s="6">
        <f>LN(TN1_Precios!N10/TN1_Precios!N11)</f>
        <v>7.7866044167438045E-2</v>
      </c>
      <c r="O10" s="6">
        <f>LN(TN1_Precios!O10/TN1_Precios!O11)</f>
        <v>8.2123666485850774E-2</v>
      </c>
      <c r="P10" s="6">
        <f>LN(TN1_Precios!P10/TN1_Precios!P11)</f>
        <v>-8.7336799687545534E-3</v>
      </c>
      <c r="Q10" s="6">
        <f>LN(TN1_Precios!Q10/TN1_Precios!Q11)</f>
        <v>6.508510192271115E-2</v>
      </c>
      <c r="R10" s="6">
        <f>LN(TN1_Precios!R10/TN1_Precios!R11)</f>
        <v>2.9649173424641721E-3</v>
      </c>
      <c r="S10" s="6">
        <f>LN(TN1_Precios!S10/TN1_Precios!S11)</f>
        <v>1.3311895639008291E-2</v>
      </c>
      <c r="T10" s="6">
        <f>LN(TN1_Precios!T10/TN1_Precios!T11)</f>
        <v>8.5478583075907638E-2</v>
      </c>
      <c r="U10" s="6">
        <f>LN(TN1_Precios!U10/TN1_Precios!U11)</f>
        <v>6.1802399269761159E-2</v>
      </c>
      <c r="V10" s="6">
        <f>LN(TN1_Precios!V10/TN1_Precios!V11)</f>
        <v>-4.0141953691599605E-2</v>
      </c>
      <c r="W10" s="6">
        <f>LN(TN1_Precios!W10/TN1_Precios!W11)</f>
        <v>-6.136894637629213E-2</v>
      </c>
      <c r="X10" s="6">
        <f>LN(TN1_Precios!X10/TN1_Precios!X11)</f>
        <v>1.2588346860999433E-2</v>
      </c>
      <c r="Y10" s="6">
        <f>LN(TN1_Precios!Y10/TN1_Precios!Y11)</f>
        <v>5.5051981233731763E-2</v>
      </c>
      <c r="Z10" s="6">
        <f>LN(TN1_Precios!Z10/TN1_Precios!Z11)</f>
        <v>2.437689954985291E-2</v>
      </c>
      <c r="AA10" s="6">
        <f>LN(TN1_Precios!AA10/TN1_Precios!AA11)</f>
        <v>0.16823462622099461</v>
      </c>
      <c r="AB10" s="6">
        <f>LN(TN1_Precios!AB10/TN1_Precios!AB11)</f>
        <v>8.5872785634899154E-2</v>
      </c>
      <c r="AC10" s="6">
        <f>LN(TN1_Precios!AC10/TN1_Precios!AC11)</f>
        <v>9.2183821957895984E-2</v>
      </c>
      <c r="AD10" s="6">
        <f>LN(TN1_Precios!AD10/TN1_Precios!AD11)</f>
        <v>1.259855316036438E-2</v>
      </c>
      <c r="AE10" s="6">
        <f>LN(TN1_Precios!AE10/TN1_Precios!AE11)</f>
        <v>2.3717280864955934E-2</v>
      </c>
      <c r="AF10" s="6">
        <f>LN(TN1_Precios!AF10/TN1_Precios!AF11)</f>
        <v>3.759757700329084E-2</v>
      </c>
      <c r="AG10" s="6">
        <f>LN(TN1_Precios!AG10/TN1_Precios!AG11)</f>
        <v>4.4700178917906772E-2</v>
      </c>
      <c r="AH10" s="6">
        <f>LN(TN1_Precios!AH10/TN1_Precios!AH11)</f>
        <v>1.3005963679133984E-2</v>
      </c>
      <c r="AI10" s="6">
        <f>LN(TN1_Precios!AI10/TN1_Precios!AI11)</f>
        <v>5.794303530036643E-2</v>
      </c>
      <c r="AJ10" s="6">
        <f>LN(TN1_Precios!AJ10/TN1_Precios!AJ11)</f>
        <v>8.0969062533667091E-2</v>
      </c>
      <c r="AK10" s="6">
        <f>LN(TN1_Precios!AK10/TN1_Precios!AK11)</f>
        <v>0.20418035060645387</v>
      </c>
      <c r="AL10" s="6">
        <f>LN(TN1_Precios!AL10/TN1_Precios!AL11)</f>
        <v>-3.7514944953235055E-2</v>
      </c>
      <c r="AM10" s="6">
        <f>LN(TN1_Precios!AM10/TN1_Precios!AM11)</f>
        <v>3.2080550606484876E-2</v>
      </c>
      <c r="AO10" s="10">
        <f t="shared" si="6"/>
        <v>6.5646210116392503E-2</v>
      </c>
      <c r="AP10" s="10">
        <f t="shared" si="1"/>
        <v>2.5050582394865864E-2</v>
      </c>
      <c r="AQ10" s="10">
        <f t="shared" si="1"/>
        <v>1.3728078865648575E-2</v>
      </c>
      <c r="AR10" s="10">
        <f t="shared" si="1"/>
        <v>3.7123641074217707E-2</v>
      </c>
      <c r="AS10" s="10">
        <f t="shared" si="1"/>
        <v>9.903314343274694E-2</v>
      </c>
      <c r="AT10" s="10">
        <f t="shared" si="1"/>
        <v>-1.316658291547617E-2</v>
      </c>
      <c r="AU10" s="10">
        <f t="shared" si="1"/>
        <v>0.11696923375019729</v>
      </c>
      <c r="AV10" s="10">
        <f t="shared" si="1"/>
        <v>7.0747655339624127E-2</v>
      </c>
      <c r="AW10" s="10">
        <f t="shared" si="1"/>
        <v>0.25930863564042012</v>
      </c>
      <c r="AX10" s="10">
        <f t="shared" si="1"/>
        <v>4.7783658311484276E-2</v>
      </c>
      <c r="AY10" s="10">
        <f t="shared" si="1"/>
        <v>8.223986930894861E-2</v>
      </c>
      <c r="AZ10" s="10">
        <f t="shared" si="1"/>
        <v>5.1755210270296441E-2</v>
      </c>
      <c r="BA10" s="10">
        <f t="shared" si="1"/>
        <v>8.2674287005740768E-2</v>
      </c>
      <c r="BB10" s="10">
        <f t="shared" si="1"/>
        <v>8.0200579831091662E-2</v>
      </c>
      <c r="BC10" s="10">
        <f t="shared" si="1"/>
        <v>-7.6194305663432127E-3</v>
      </c>
      <c r="BD10" s="10">
        <f t="shared" si="1"/>
        <v>6.5968028414782803E-2</v>
      </c>
      <c r="BE10" s="10">
        <f t="shared" si="1"/>
        <v>2.2487442501619996E-3</v>
      </c>
      <c r="BF10" s="10">
        <f t="shared" si="1"/>
        <v>7.231615353608418E-3</v>
      </c>
      <c r="BG10" s="10">
        <f t="shared" si="1"/>
        <v>8.6537712627745664E-2</v>
      </c>
      <c r="BH10" s="10">
        <f t="shared" si="1"/>
        <v>5.9658969967780397E-2</v>
      </c>
      <c r="BI10" s="10">
        <f t="shared" si="1"/>
        <v>-4.5203904265752964E-2</v>
      </c>
      <c r="BJ10" s="10">
        <f t="shared" si="1"/>
        <v>-7.0803629414877126E-2</v>
      </c>
      <c r="BK10" s="10">
        <f t="shared" si="1"/>
        <v>7.5235814904562031E-3</v>
      </c>
      <c r="BL10" s="10">
        <f t="shared" si="1"/>
        <v>5.1788538676689519E-2</v>
      </c>
      <c r="BM10" s="10">
        <f t="shared" si="1"/>
        <v>2.595957401906341E-2</v>
      </c>
      <c r="BN10" s="10">
        <f t="shared" si="1"/>
        <v>0.17549996078110286</v>
      </c>
      <c r="BO10" s="10">
        <f t="shared" si="7"/>
        <v>7.9045928371280036E-2</v>
      </c>
      <c r="BP10" s="10">
        <f t="shared" si="2"/>
        <v>9.0989950426617519E-2</v>
      </c>
      <c r="BQ10" s="10">
        <f t="shared" si="2"/>
        <v>1.4645935713469197E-2</v>
      </c>
      <c r="BR10" s="10">
        <f t="shared" si="8"/>
        <v>3.3660950219869978E-2</v>
      </c>
      <c r="BS10" s="10">
        <f t="shared" si="3"/>
        <v>3.6567134490703375E-2</v>
      </c>
      <c r="BT10" s="10">
        <f t="shared" si="3"/>
        <v>3.7768709684490233E-2</v>
      </c>
      <c r="BU10" s="10">
        <f t="shared" si="9"/>
        <v>1.3277868622650861E-2</v>
      </c>
      <c r="BV10" s="10">
        <f t="shared" si="4"/>
        <v>5.8579443988269295E-2</v>
      </c>
      <c r="BW10" s="10">
        <f t="shared" si="4"/>
        <v>8.1115725635638278E-2</v>
      </c>
      <c r="BX10" s="10">
        <f t="shared" si="10"/>
        <v>0.23797894162285513</v>
      </c>
      <c r="BY10" s="10">
        <f t="shared" si="5"/>
        <v>-4.350395812166042E-2</v>
      </c>
      <c r="BZ10" s="10">
        <f t="shared" si="5"/>
        <v>2.0496160485639289E-2</v>
      </c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</row>
    <row r="11" spans="1:134" x14ac:dyDescent="0.2">
      <c r="A11" s="5">
        <v>42643</v>
      </c>
      <c r="B11" s="6">
        <f>LN(TN1_Precios!B11/TN1_Precios!B12)</f>
        <v>-2.5578778847179007E-2</v>
      </c>
      <c r="C11" s="6">
        <f>LN(TN1_Precios!C11/TN1_Precios!C12)</f>
        <v>-0.22797347859504172</v>
      </c>
      <c r="D11" s="6">
        <f>LN(TN1_Precios!D11/TN1_Precios!D12)</f>
        <v>3.4951833821143523E-2</v>
      </c>
      <c r="E11" s="6">
        <f>LN(TN1_Precios!E11/TN1_Precios!E12)</f>
        <v>3.272762582655666E-2</v>
      </c>
      <c r="F11" s="6">
        <f>LN(TN1_Precios!F11/TN1_Precios!F12)</f>
        <v>8.0626474233508518E-3</v>
      </c>
      <c r="G11" s="6">
        <f>LN(TN1_Precios!G11/TN1_Precios!G12)</f>
        <v>2.1906440325033714E-2</v>
      </c>
      <c r="H11" s="6">
        <f>LN(TN1_Precios!H11/TN1_Precios!H12)</f>
        <v>-1.0060077156407523E-2</v>
      </c>
      <c r="I11" s="6">
        <f>LN(TN1_Precios!I11/TN1_Precios!I12)</f>
        <v>-5.0132221072761052E-2</v>
      </c>
      <c r="J11" s="6">
        <f>LN(TN1_Precios!J11/TN1_Precios!J12)</f>
        <v>5.1537138428461228E-2</v>
      </c>
      <c r="K11" s="6">
        <f>LN(TN1_Precios!K11/TN1_Precios!K12)</f>
        <v>-7.9646727217291893E-2</v>
      </c>
      <c r="L11" s="6">
        <f>LN(TN1_Precios!L11/TN1_Precios!L12)</f>
        <v>-1.1225609310659437E-2</v>
      </c>
      <c r="M11" s="6">
        <f>LN(TN1_Precios!M11/TN1_Precios!M12)</f>
        <v>-2.5263369921182655E-2</v>
      </c>
      <c r="N11" s="6">
        <f>LN(TN1_Precios!N11/TN1_Precios!N12)</f>
        <v>-3.3504222942058799E-2</v>
      </c>
      <c r="O11" s="6">
        <f>LN(TN1_Precios!O11/TN1_Precios!O12)</f>
        <v>-8.5911018467064185E-2</v>
      </c>
      <c r="P11" s="6">
        <f>LN(TN1_Precios!P11/TN1_Precios!P12)</f>
        <v>1.7544309650909525E-2</v>
      </c>
      <c r="Q11" s="6">
        <f>LN(TN1_Precios!Q11/TN1_Precios!Q12)</f>
        <v>3.0843813394977701E-2</v>
      </c>
      <c r="R11" s="6">
        <f>LN(TN1_Precios!R11/TN1_Precios!R12)</f>
        <v>-8.7049905035242285E-3</v>
      </c>
      <c r="S11" s="6">
        <f>LN(TN1_Precios!S11/TN1_Precios!S12)</f>
        <v>5.5446041041271092E-2</v>
      </c>
      <c r="T11" s="6">
        <f>LN(TN1_Precios!T11/TN1_Precios!T12)</f>
        <v>-5.4408234085060749E-4</v>
      </c>
      <c r="U11" s="6">
        <f>LN(TN1_Precios!U11/TN1_Precios!U12)</f>
        <v>-5.955106304918821E-3</v>
      </c>
      <c r="V11" s="6">
        <f>LN(TN1_Precios!V11/TN1_Precios!V12)</f>
        <v>4.2129436302689432E-3</v>
      </c>
      <c r="W11" s="6">
        <f>LN(TN1_Precios!W11/TN1_Precios!W12)</f>
        <v>-2.3781224049674358E-3</v>
      </c>
      <c r="X11" s="6">
        <f>LN(TN1_Precios!X11/TN1_Precios!X12)</f>
        <v>-5.0998726137212213E-4</v>
      </c>
      <c r="Y11" s="6">
        <f>LN(TN1_Precios!Y11/TN1_Precios!Y12)</f>
        <v>5.1426293899269213E-2</v>
      </c>
      <c r="Z11" s="6">
        <f>LN(TN1_Precios!Z11/TN1_Precios!Z12)</f>
        <v>-1.0812771613826632E-2</v>
      </c>
      <c r="AA11" s="6">
        <f>LN(TN1_Precios!AA11/TN1_Precios!AA12)</f>
        <v>-2.3493553417283087E-2</v>
      </c>
      <c r="AB11" s="6">
        <f>LN(TN1_Precios!AB11/TN1_Precios!AB12)</f>
        <v>-2.9037505834850177E-2</v>
      </c>
      <c r="AC11" s="6">
        <f>LN(TN1_Precios!AC11/TN1_Precios!AC12)</f>
        <v>4.2777163476221049E-2</v>
      </c>
      <c r="AD11" s="6">
        <f>LN(TN1_Precios!AD11/TN1_Precios!AD12)</f>
        <v>-1.6130963620548781E-2</v>
      </c>
      <c r="AE11" s="6">
        <f>LN(TN1_Precios!AE11/TN1_Precios!AE12)</f>
        <v>1.5371447711474225E-2</v>
      </c>
      <c r="AF11" s="6">
        <f>LN(TN1_Precios!AF11/TN1_Precios!AF12)</f>
        <v>-1.5521625304091033E-2</v>
      </c>
      <c r="AG11" s="6">
        <f>LN(TN1_Precios!AG11/TN1_Precios!AG12)</f>
        <v>9.8579541676445965E-3</v>
      </c>
      <c r="AH11" s="6">
        <f>LN(TN1_Precios!AH11/TN1_Precios!AH12)</f>
        <v>5.5897177447489815E-2</v>
      </c>
      <c r="AI11" s="6">
        <f>LN(TN1_Precios!AI11/TN1_Precios!AI12)</f>
        <v>4.6265880328898966E-2</v>
      </c>
      <c r="AJ11" s="6">
        <f>LN(TN1_Precios!AJ11/TN1_Precios!AJ12)</f>
        <v>-2.0215960241747193E-2</v>
      </c>
      <c r="AK11" s="6">
        <f>LN(TN1_Precios!AK11/TN1_Precios!AK12)</f>
        <v>2.8013036227673888E-2</v>
      </c>
      <c r="AL11" s="6">
        <f>LN(TN1_Precios!AL11/TN1_Precios!AL12)</f>
        <v>5.8230687424914468E-2</v>
      </c>
      <c r="AM11" s="6">
        <f>LN(TN1_Precios!AM11/TN1_Precios!AM12)</f>
        <v>-4.2737845080472736E-2</v>
      </c>
      <c r="AO11" s="10">
        <f t="shared" si="6"/>
        <v>-2.6068406343591043E-2</v>
      </c>
      <c r="AP11" s="10">
        <f t="shared" si="1"/>
        <v>-0.2288215286949932</v>
      </c>
      <c r="AQ11" s="10">
        <f t="shared" si="1"/>
        <v>2.9338763791724481E-2</v>
      </c>
      <c r="AR11" s="10">
        <f t="shared" si="1"/>
        <v>3.0650404667087593E-2</v>
      </c>
      <c r="AS11" s="10">
        <f t="shared" si="1"/>
        <v>9.7979226216222993E-3</v>
      </c>
      <c r="AT11" s="10">
        <f t="shared" si="1"/>
        <v>1.6013145709722384E-2</v>
      </c>
      <c r="AU11" s="10">
        <f t="shared" si="1"/>
        <v>-1.3341626278747543E-2</v>
      </c>
      <c r="AV11" s="10">
        <f t="shared" si="1"/>
        <v>-5.0529448223751036E-2</v>
      </c>
      <c r="AW11" s="10">
        <f t="shared" si="1"/>
        <v>6.9922944072055418E-2</v>
      </c>
      <c r="AX11" s="10">
        <f t="shared" si="1"/>
        <v>-8.6220137675564565E-2</v>
      </c>
      <c r="AY11" s="10">
        <f t="shared" si="1"/>
        <v>-4.1020408909519341E-3</v>
      </c>
      <c r="AZ11" s="10">
        <f t="shared" si="1"/>
        <v>-2.9993450363304874E-2</v>
      </c>
      <c r="BA11" s="10">
        <f t="shared" si="1"/>
        <v>-2.869598010375608E-2</v>
      </c>
      <c r="BB11" s="10">
        <f t="shared" si="1"/>
        <v>-8.7834105121823297E-2</v>
      </c>
      <c r="BC11" s="10">
        <f t="shared" si="1"/>
        <v>1.8658559053320867E-2</v>
      </c>
      <c r="BD11" s="10">
        <f t="shared" si="1"/>
        <v>3.1726739887049347E-2</v>
      </c>
      <c r="BE11" s="10">
        <f t="shared" si="1"/>
        <v>-9.4211635958264019E-3</v>
      </c>
      <c r="BF11" s="10">
        <f t="shared" si="1"/>
        <v>4.9365760755871221E-2</v>
      </c>
      <c r="BG11" s="10">
        <f t="shared" si="1"/>
        <v>5.1504721098741962E-4</v>
      </c>
      <c r="BH11" s="10">
        <f t="shared" si="1"/>
        <v>-8.0985356068995831E-3</v>
      </c>
      <c r="BI11" s="10">
        <f t="shared" si="1"/>
        <v>-8.4900694388441531E-4</v>
      </c>
      <c r="BJ11" s="10">
        <f t="shared" si="1"/>
        <v>-1.1812805443552434E-2</v>
      </c>
      <c r="BK11" s="10">
        <f t="shared" si="1"/>
        <v>-5.5747526319153522E-3</v>
      </c>
      <c r="BL11" s="10">
        <f t="shared" si="1"/>
        <v>4.8162851342226969E-2</v>
      </c>
      <c r="BM11" s="10">
        <f t="shared" si="1"/>
        <v>-9.2300971446161346E-3</v>
      </c>
      <c r="BN11" s="10">
        <f t="shared" si="1"/>
        <v>-1.6228218857174851E-2</v>
      </c>
      <c r="BO11" s="10">
        <f t="shared" si="7"/>
        <v>-3.5864363098469292E-2</v>
      </c>
      <c r="BP11" s="10">
        <f t="shared" si="2"/>
        <v>4.1583291944942577E-2</v>
      </c>
      <c r="BQ11" s="10">
        <f t="shared" si="2"/>
        <v>-1.4083581067443963E-2</v>
      </c>
      <c r="BR11" s="10">
        <f t="shared" si="8"/>
        <v>2.5315117066388268E-2</v>
      </c>
      <c r="BS11" s="10">
        <f t="shared" si="3"/>
        <v>-1.6552067816678496E-2</v>
      </c>
      <c r="BT11" s="10">
        <f t="shared" si="3"/>
        <v>2.9264849342280587E-3</v>
      </c>
      <c r="BU11" s="10">
        <f t="shared" si="9"/>
        <v>5.6169082391006694E-2</v>
      </c>
      <c r="BV11" s="10">
        <f t="shared" si="4"/>
        <v>4.6902289016801831E-2</v>
      </c>
      <c r="BW11" s="10">
        <f t="shared" si="4"/>
        <v>-2.006929713977601E-2</v>
      </c>
      <c r="BX11" s="10">
        <f t="shared" si="10"/>
        <v>6.1811627244075143E-2</v>
      </c>
      <c r="BY11" s="10">
        <f t="shared" si="5"/>
        <v>5.2241674256489103E-2</v>
      </c>
      <c r="BZ11" s="10">
        <f t="shared" si="5"/>
        <v>-5.432223520131832E-2</v>
      </c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</row>
    <row r="12" spans="1:134" x14ac:dyDescent="0.2">
      <c r="A12" s="5">
        <v>42613</v>
      </c>
      <c r="B12" s="6">
        <f>LN(TN1_Precios!B12/TN1_Precios!B13)</f>
        <v>4.3949373943209211E-4</v>
      </c>
      <c r="C12" s="6">
        <f>LN(TN1_Precios!C12/TN1_Precios!C13)</f>
        <v>-0.15033598707575119</v>
      </c>
      <c r="D12" s="6">
        <f>LN(TN1_Precios!D12/TN1_Precios!D13)</f>
        <v>3.0312892296008666E-2</v>
      </c>
      <c r="E12" s="6">
        <f>LN(TN1_Precios!E12/TN1_Precios!E13)</f>
        <v>-4.7349440313372161E-2</v>
      </c>
      <c r="F12" s="6">
        <f>LN(TN1_Precios!F12/TN1_Precios!F13)</f>
        <v>8.0161708012138223E-3</v>
      </c>
      <c r="G12" s="6">
        <f>LN(TN1_Precios!G12/TN1_Precios!G13)</f>
        <v>4.9345874103155003E-2</v>
      </c>
      <c r="H12" s="6">
        <f>LN(TN1_Precios!H12/TN1_Precios!H13)</f>
        <v>4.9545743170790475E-2</v>
      </c>
      <c r="I12" s="6">
        <f>LN(TN1_Precios!I12/TN1_Precios!I13)</f>
        <v>6.2249999025756099E-2</v>
      </c>
      <c r="J12" s="6">
        <f>LN(TN1_Precios!J12/TN1_Precios!J13)</f>
        <v>0.17566806319092887</v>
      </c>
      <c r="K12" s="6">
        <f>LN(TN1_Precios!K12/TN1_Precios!K13)</f>
        <v>-4.0818103408028002E-2</v>
      </c>
      <c r="L12" s="6">
        <f>LN(TN1_Precios!L12/TN1_Precios!L13)</f>
        <v>6.9808427183097932E-2</v>
      </c>
      <c r="M12" s="6">
        <f>LN(TN1_Precios!M12/TN1_Precios!M13)</f>
        <v>3.8000650937910906E-2</v>
      </c>
      <c r="N12" s="6">
        <f>LN(TN1_Precios!N12/TN1_Precios!N13)</f>
        <v>-1.3866184531726894E-2</v>
      </c>
      <c r="O12" s="6">
        <f>LN(TN1_Precios!O12/TN1_Precios!O13)</f>
        <v>-0.11786859182989691</v>
      </c>
      <c r="P12" s="6">
        <f>LN(TN1_Precios!P12/TN1_Precios!P13)</f>
        <v>3.5404496740864226E-4</v>
      </c>
      <c r="Q12" s="6">
        <f>LN(TN1_Precios!Q12/TN1_Precios!Q13)</f>
        <v>9.4180581409519046E-3</v>
      </c>
      <c r="R12" s="6">
        <f>LN(TN1_Precios!R12/TN1_Precios!R13)</f>
        <v>6.5627799125235822E-3</v>
      </c>
      <c r="S12" s="6">
        <f>LN(TN1_Precios!S12/TN1_Precios!S13)</f>
        <v>1.4909754366287064E-2</v>
      </c>
      <c r="T12" s="6">
        <f>LN(TN1_Precios!T12/TN1_Precios!T13)</f>
        <v>-1.5994413130631226E-3</v>
      </c>
      <c r="U12" s="6">
        <f>LN(TN1_Precios!U12/TN1_Precios!U13)</f>
        <v>9.8616859552939484E-3</v>
      </c>
      <c r="V12" s="6">
        <f>LN(TN1_Precios!V12/TN1_Precios!V13)</f>
        <v>3.7672541365633201E-2</v>
      </c>
      <c r="W12" s="6">
        <f>LN(TN1_Precios!W12/TN1_Precios!W13)</f>
        <v>2.3781224049674193E-3</v>
      </c>
      <c r="X12" s="6">
        <f>LN(TN1_Precios!X12/TN1_Precios!X13)</f>
        <v>4.938092326953411E-2</v>
      </c>
      <c r="Y12" s="6">
        <f>LN(TN1_Precios!Y12/TN1_Precios!Y13)</f>
        <v>-4.3603637482131904E-2</v>
      </c>
      <c r="Z12" s="6">
        <f>LN(TN1_Precios!Z12/TN1_Precios!Z13)</f>
        <v>2.980123517673354E-2</v>
      </c>
      <c r="AA12" s="6">
        <f>LN(TN1_Precios!AA12/TN1_Precios!AA13)</f>
        <v>-5.4005969011579461E-2</v>
      </c>
      <c r="AB12" s="6">
        <f>LN(TN1_Precios!AB12/TN1_Precios!AB13)</f>
        <v>5.9914275635702431E-2</v>
      </c>
      <c r="AC12" s="6">
        <f>LN(TN1_Precios!AC12/TN1_Precios!AC13)</f>
        <v>8.4283925464435305E-2</v>
      </c>
      <c r="AD12" s="6">
        <f>LN(TN1_Precios!AD12/TN1_Precios!AD13)</f>
        <v>-6.5445259766524263E-3</v>
      </c>
      <c r="AE12" s="6">
        <f>LN(TN1_Precios!AE12/TN1_Precios!AE13)</f>
        <v>-6.076584754416231E-4</v>
      </c>
      <c r="AF12" s="6">
        <f>LN(TN1_Precios!AF12/TN1_Precios!AF13)</f>
        <v>2.1980890847727863E-2</v>
      </c>
      <c r="AG12" s="6">
        <f>LN(TN1_Precios!AG12/TN1_Precios!AG13)</f>
        <v>6.0717802073709824E-2</v>
      </c>
      <c r="AH12" s="6">
        <f>LN(TN1_Precios!AH12/TN1_Precios!AH13)</f>
        <v>1.9228920355365755E-4</v>
      </c>
      <c r="AI12" s="6">
        <f>LN(TN1_Precios!AI12/TN1_Precios!AI13)</f>
        <v>1.140979719774138E-2</v>
      </c>
      <c r="AJ12" s="6">
        <f>LN(TN1_Precios!AJ12/TN1_Precios!AJ13)</f>
        <v>5.7029933364463568E-2</v>
      </c>
      <c r="AK12" s="6">
        <f>LN(TN1_Precios!AK12/TN1_Precios!AK13)</f>
        <v>-0.12282082968634055</v>
      </c>
      <c r="AL12" s="6">
        <f>LN(TN1_Precios!AL12/TN1_Precios!AL13)</f>
        <v>8.523283553770121E-2</v>
      </c>
      <c r="AM12" s="6">
        <f>LN(TN1_Precios!AM12/TN1_Precios!AM13)</f>
        <v>2.1718241833413011E-2</v>
      </c>
      <c r="AO12" s="10">
        <f t="shared" si="6"/>
        <v>-5.0133756979945309E-5</v>
      </c>
      <c r="AP12" s="10">
        <f t="shared" si="1"/>
        <v>-0.15118403717570267</v>
      </c>
      <c r="AQ12" s="10">
        <f t="shared" si="1"/>
        <v>2.4699822266589625E-2</v>
      </c>
      <c r="AR12" s="10">
        <f t="shared" si="1"/>
        <v>-4.9426661472841228E-2</v>
      </c>
      <c r="AS12" s="10">
        <f t="shared" si="1"/>
        <v>9.7514459994852698E-3</v>
      </c>
      <c r="AT12" s="10">
        <f t="shared" si="1"/>
        <v>4.3452579487843673E-2</v>
      </c>
      <c r="AU12" s="10">
        <f t="shared" si="1"/>
        <v>4.6264194048450454E-2</v>
      </c>
      <c r="AV12" s="10">
        <f t="shared" si="1"/>
        <v>6.1852771874766115E-2</v>
      </c>
      <c r="AW12" s="10">
        <f t="shared" si="1"/>
        <v>0.19405386883452305</v>
      </c>
      <c r="AX12" s="10">
        <f t="shared" si="1"/>
        <v>-4.7391513866300666E-2</v>
      </c>
      <c r="AY12" s="10">
        <f t="shared" si="1"/>
        <v>7.6931995602805434E-2</v>
      </c>
      <c r="AZ12" s="10">
        <f t="shared" si="1"/>
        <v>3.3270570495788687E-2</v>
      </c>
      <c r="BA12" s="10">
        <f t="shared" si="1"/>
        <v>-9.0579416934241722E-3</v>
      </c>
      <c r="BB12" s="10">
        <f t="shared" si="1"/>
        <v>-0.11979167848465602</v>
      </c>
      <c r="BC12" s="10">
        <f t="shared" si="1"/>
        <v>1.4682943698199832E-3</v>
      </c>
      <c r="BD12" s="10">
        <f t="shared" si="1"/>
        <v>1.0300984633023553E-2</v>
      </c>
      <c r="BE12" s="10">
        <f t="shared" si="1"/>
        <v>5.8466068202214097E-3</v>
      </c>
      <c r="BF12" s="10">
        <f t="shared" si="1"/>
        <v>8.8294740808871897E-3</v>
      </c>
      <c r="BG12" s="10">
        <f t="shared" si="1"/>
        <v>-5.4031176122509546E-4</v>
      </c>
      <c r="BH12" s="10">
        <f t="shared" si="1"/>
        <v>7.7182566533131863E-3</v>
      </c>
      <c r="BI12" s="10">
        <f t="shared" si="1"/>
        <v>3.2610590791479842E-2</v>
      </c>
      <c r="BJ12" s="10">
        <f t="shared" si="1"/>
        <v>-7.0565606336175785E-3</v>
      </c>
      <c r="BK12" s="10">
        <f t="shared" si="1"/>
        <v>4.4316157898990877E-2</v>
      </c>
      <c r="BL12" s="10">
        <f t="shared" si="1"/>
        <v>-4.6867080039174148E-2</v>
      </c>
      <c r="BM12" s="10">
        <f t="shared" si="1"/>
        <v>3.1383909645944036E-2</v>
      </c>
      <c r="BN12" s="10">
        <f t="shared" si="1"/>
        <v>-4.6740634451471225E-2</v>
      </c>
      <c r="BO12" s="10">
        <f t="shared" si="7"/>
        <v>5.3087418372083313E-2</v>
      </c>
      <c r="BP12" s="10">
        <f t="shared" si="2"/>
        <v>8.3090053933156841E-2</v>
      </c>
      <c r="BQ12" s="10">
        <f t="shared" si="2"/>
        <v>-4.4971434235476088E-3</v>
      </c>
      <c r="BR12" s="10">
        <f t="shared" si="8"/>
        <v>9.3360108794724225E-3</v>
      </c>
      <c r="BS12" s="10">
        <f t="shared" si="3"/>
        <v>2.0950448335140398E-2</v>
      </c>
      <c r="BT12" s="10">
        <f t="shared" si="3"/>
        <v>5.3786332840293286E-2</v>
      </c>
      <c r="BU12" s="10">
        <f t="shared" si="9"/>
        <v>4.6419414707053535E-4</v>
      </c>
      <c r="BV12" s="10">
        <f t="shared" si="4"/>
        <v>1.2046205885644248E-2</v>
      </c>
      <c r="BW12" s="10">
        <f t="shared" si="4"/>
        <v>5.7176596466434748E-2</v>
      </c>
      <c r="BX12" s="10">
        <f t="shared" si="10"/>
        <v>-8.9022238669939302E-2</v>
      </c>
      <c r="BY12" s="10">
        <f t="shared" si="5"/>
        <v>7.9243822369275838E-2</v>
      </c>
      <c r="BZ12" s="10">
        <f t="shared" si="5"/>
        <v>1.0133851712567424E-2</v>
      </c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</row>
    <row r="13" spans="1:134" x14ac:dyDescent="0.2">
      <c r="A13" s="5">
        <v>42582</v>
      </c>
      <c r="B13" s="6">
        <f>LN(TN1_Precios!B13/TN1_Precios!B14)</f>
        <v>2.9967559058467826E-2</v>
      </c>
      <c r="C13" s="6">
        <f>LN(TN1_Precios!C13/TN1_Precios!C14)</f>
        <v>-2.2271383276392765E-2</v>
      </c>
      <c r="D13" s="6">
        <f>LN(TN1_Precios!D13/TN1_Precios!D14)</f>
        <v>4.1506583398725608E-2</v>
      </c>
      <c r="E13" s="6">
        <f>LN(TN1_Precios!E13/TN1_Precios!E14)</f>
        <v>8.0972362251517854E-2</v>
      </c>
      <c r="F13" s="6">
        <f>LN(TN1_Precios!F13/TN1_Precios!F14)</f>
        <v>3.2475190553523055E-2</v>
      </c>
      <c r="G13" s="6">
        <f>LN(TN1_Precios!G13/TN1_Precios!G14)</f>
        <v>6.8437161553228473E-2</v>
      </c>
      <c r="H13" s="6">
        <f>LN(TN1_Precios!H13/TN1_Precios!H14)</f>
        <v>1.7090877586710684E-2</v>
      </c>
      <c r="I13" s="6">
        <f>LN(TN1_Precios!I13/TN1_Precios!I14)</f>
        <v>5.2185753170570247E-2</v>
      </c>
      <c r="J13" s="6">
        <f>LN(TN1_Precios!J13/TN1_Precios!J14)</f>
        <v>0.23480456664785793</v>
      </c>
      <c r="K13" s="6">
        <f>LN(TN1_Precios!K13/TN1_Precios!K14)</f>
        <v>-3.2485516062213303E-2</v>
      </c>
      <c r="L13" s="6">
        <f>LN(TN1_Precios!L13/TN1_Precios!L14)</f>
        <v>-1.3753615169714734E-2</v>
      </c>
      <c r="M13" s="6">
        <f>LN(TN1_Precios!M13/TN1_Precios!M14)</f>
        <v>4.4664527262403747E-2</v>
      </c>
      <c r="N13" s="6">
        <f>LN(TN1_Precios!N13/TN1_Precios!N14)</f>
        <v>-3.4911665396003635E-3</v>
      </c>
      <c r="O13" s="6">
        <f>LN(TN1_Precios!O13/TN1_Precios!O14)</f>
        <v>1.9306828779291031E-3</v>
      </c>
      <c r="P13" s="6">
        <f>LN(TN1_Precios!P13/TN1_Precios!P14)</f>
        <v>7.775101313851969E-2</v>
      </c>
      <c r="Q13" s="6">
        <f>LN(TN1_Precios!Q13/TN1_Precios!Q14)</f>
        <v>1.4578884755494261E-2</v>
      </c>
      <c r="R13" s="6">
        <f>LN(TN1_Precios!R13/TN1_Precios!R14)</f>
        <v>6.1919702479209804E-3</v>
      </c>
      <c r="S13" s="6">
        <f>LN(TN1_Precios!S13/TN1_Precios!S14)</f>
        <v>0.14442228420296876</v>
      </c>
      <c r="T13" s="6">
        <f>LN(TN1_Precios!T13/TN1_Precios!T14)</f>
        <v>7.2146508022681202E-2</v>
      </c>
      <c r="U13" s="6">
        <f>LN(TN1_Precios!U13/TN1_Precios!U14)</f>
        <v>-4.9771212185686323E-2</v>
      </c>
      <c r="V13" s="6">
        <f>LN(TN1_Precios!V13/TN1_Precios!V14)</f>
        <v>0.16105535900078802</v>
      </c>
      <c r="W13" s="6">
        <f>LN(TN1_Precios!W13/TN1_Precios!W14)</f>
        <v>-2.6433257068155483E-2</v>
      </c>
      <c r="X13" s="6">
        <f>LN(TN1_Precios!X13/TN1_Precios!X14)</f>
        <v>6.0540927434789796E-2</v>
      </c>
      <c r="Y13" s="6">
        <f>LN(TN1_Precios!Y13/TN1_Precios!Y14)</f>
        <v>3.249564387563865E-2</v>
      </c>
      <c r="Z13" s="6">
        <f>LN(TN1_Precios!Z13/TN1_Precios!Z14)</f>
        <v>1.2031284546756092E-2</v>
      </c>
      <c r="AA13" s="6">
        <f>LN(TN1_Precios!AA13/TN1_Precios!AA14)</f>
        <v>0.26569327380987501</v>
      </c>
      <c r="AB13" s="6">
        <f>LN(TN1_Precios!AB13/TN1_Precios!AB14)</f>
        <v>7.3318453505677311E-2</v>
      </c>
      <c r="AC13" s="6">
        <f>LN(TN1_Precios!AC13/TN1_Precios!AC14)</f>
        <v>0</v>
      </c>
      <c r="AD13" s="6">
        <f>LN(TN1_Precios!AD13/TN1_Precios!AD14)</f>
        <v>0.2296819976906565</v>
      </c>
      <c r="AE13" s="6">
        <f>LN(TN1_Precios!AE13/TN1_Precios!AE14)</f>
        <v>0.2139950348442867</v>
      </c>
      <c r="AF13" s="6">
        <f>LN(TN1_Precios!AF13/TN1_Precios!AF14)</f>
        <v>1.9027132879649175E-2</v>
      </c>
      <c r="AG13" s="6">
        <f>LN(TN1_Precios!AG13/TN1_Precios!AG14)</f>
        <v>4.7126018431078005E-2</v>
      </c>
      <c r="AH13" s="6">
        <f>LN(TN1_Precios!AH13/TN1_Precios!AH14)</f>
        <v>5.9423420470800806E-2</v>
      </c>
      <c r="AI13" s="6">
        <f>LN(TN1_Precios!AI13/TN1_Precios!AI14)</f>
        <v>-1.0093574566125403E-2</v>
      </c>
      <c r="AJ13" s="6">
        <f>LN(TN1_Precios!AJ13/TN1_Precios!AJ14)</f>
        <v>3.666398437159131E-2</v>
      </c>
      <c r="AK13" s="6">
        <f>LN(TN1_Precios!AK13/TN1_Precios!AK14)</f>
        <v>-0.10032272162786915</v>
      </c>
      <c r="AL13" s="6">
        <f>LN(TN1_Precios!AL13/TN1_Precios!AL14)</f>
        <v>1.6458226045789955E-2</v>
      </c>
      <c r="AM13" s="6">
        <f>LN(TN1_Precios!AM13/TN1_Precios!AM14)</f>
        <v>0.1183971198774617</v>
      </c>
      <c r="AO13" s="10">
        <f t="shared" si="6"/>
        <v>2.947793156205579E-2</v>
      </c>
      <c r="AP13" s="10">
        <f t="shared" si="1"/>
        <v>-2.3119433376344235E-2</v>
      </c>
      <c r="AQ13" s="10">
        <f t="shared" si="1"/>
        <v>3.5893513369306566E-2</v>
      </c>
      <c r="AR13" s="10">
        <f t="shared" si="1"/>
        <v>7.8895141092048787E-2</v>
      </c>
      <c r="AS13" s="10">
        <f t="shared" si="1"/>
        <v>3.4210465751794504E-2</v>
      </c>
      <c r="AT13" s="10">
        <f t="shared" si="1"/>
        <v>6.254386693791715E-2</v>
      </c>
      <c r="AU13" s="10">
        <f t="shared" ref="AU13:AU76" si="11">H13-H$79</f>
        <v>1.3809328464370664E-2</v>
      </c>
      <c r="AV13" s="10">
        <f t="shared" ref="AV13:AV76" si="12">I13-I$79</f>
        <v>5.1788526019580262E-2</v>
      </c>
      <c r="AW13" s="10">
        <f t="shared" ref="AW13:AW76" si="13">J13-J$79</f>
        <v>0.25319037229145214</v>
      </c>
      <c r="AX13" s="10">
        <f t="shared" ref="AX13:AX76" si="14">K13-K$79</f>
        <v>-3.9058926520485968E-2</v>
      </c>
      <c r="AY13" s="10">
        <f t="shared" ref="AY13:AY76" si="15">L13-L$79</f>
        <v>-6.6300467500072314E-3</v>
      </c>
      <c r="AZ13" s="10">
        <f t="shared" ref="AZ13:AZ76" si="16">M13-M$79</f>
        <v>3.9934446820281529E-2</v>
      </c>
      <c r="BA13" s="10">
        <f t="shared" ref="BA13:BA76" si="17">N13-N$79</f>
        <v>1.317076298702357E-3</v>
      </c>
      <c r="BB13" s="10">
        <f t="shared" ref="BB13:BB76" si="18">O13-O$79</f>
        <v>7.5962231699943251E-6</v>
      </c>
      <c r="BC13" s="10">
        <f t="shared" ref="BC13:BC76" si="19">P13-P$79</f>
        <v>7.8865262540931028E-2</v>
      </c>
      <c r="BD13" s="10">
        <f t="shared" ref="BD13:BD76" si="20">Q13-Q$79</f>
        <v>1.5461811247565909E-2</v>
      </c>
      <c r="BE13" s="10">
        <f t="shared" ref="BE13:BE76" si="21">R13-R$79</f>
        <v>5.4757971556188079E-3</v>
      </c>
      <c r="BF13" s="10">
        <f t="shared" ref="BF13:BF76" si="22">S13-S$79</f>
        <v>0.1383420039175689</v>
      </c>
      <c r="BG13" s="10">
        <f t="shared" ref="BG13:BG76" si="23">T13-T$79</f>
        <v>7.3205637574519228E-2</v>
      </c>
      <c r="BH13" s="10">
        <f t="shared" ref="BH13:BH76" si="24">U13-U$79</f>
        <v>-5.1914641487667085E-2</v>
      </c>
      <c r="BI13" s="10">
        <f t="shared" ref="BI13:BI76" si="25">V13-V$79</f>
        <v>0.15599340842663467</v>
      </c>
      <c r="BJ13" s="10">
        <f t="shared" ref="BJ13:BJ76" si="26">W13-W$79</f>
        <v>-3.5867940106740479E-2</v>
      </c>
      <c r="BK13" s="10">
        <f t="shared" ref="BK13:BK76" si="27">X13-X$79</f>
        <v>5.5476162064246562E-2</v>
      </c>
      <c r="BL13" s="10">
        <f t="shared" ref="BL13:BL76" si="28">Y13-Y$79</f>
        <v>2.9232201318596406E-2</v>
      </c>
      <c r="BM13" s="10">
        <f t="shared" ref="BM13:BM76" si="29">Z13-Z$79</f>
        <v>1.3613959015966589E-2</v>
      </c>
      <c r="BN13" s="10">
        <f t="shared" ref="BN13:BN76" si="30">AA13-AA$79</f>
        <v>0.27295860836998326</v>
      </c>
      <c r="BO13" s="10">
        <f t="shared" si="7"/>
        <v>6.6491596242058193E-2</v>
      </c>
      <c r="BP13" s="10">
        <f t="shared" si="2"/>
        <v>-1.1938715312784706E-3</v>
      </c>
      <c r="BQ13" s="10">
        <f t="shared" si="2"/>
        <v>0.23172938024376133</v>
      </c>
      <c r="BR13" s="10">
        <f t="shared" si="8"/>
        <v>0.22393870419920076</v>
      </c>
      <c r="BS13" s="10">
        <f t="shared" si="3"/>
        <v>1.799669036706171E-2</v>
      </c>
      <c r="BT13" s="10">
        <f t="shared" si="3"/>
        <v>4.0194549197661467E-2</v>
      </c>
      <c r="BU13" s="10">
        <f t="shared" si="9"/>
        <v>5.9695325414317685E-2</v>
      </c>
      <c r="BV13" s="10">
        <f t="shared" si="4"/>
        <v>-9.4571658782225346E-3</v>
      </c>
      <c r="BW13" s="10">
        <f t="shared" si="4"/>
        <v>3.681064747356249E-2</v>
      </c>
      <c r="BX13" s="10">
        <f t="shared" si="10"/>
        <v>-6.6524130611467891E-2</v>
      </c>
      <c r="BY13" s="10">
        <f t="shared" si="5"/>
        <v>1.0469212877364586E-2</v>
      </c>
      <c r="BZ13" s="10">
        <f t="shared" si="5"/>
        <v>0.10681272975661611</v>
      </c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</row>
    <row r="14" spans="1:134" x14ac:dyDescent="0.2">
      <c r="A14" s="5">
        <v>42551</v>
      </c>
      <c r="B14" s="6">
        <f>LN(TN1_Precios!B14/TN1_Precios!B15)</f>
        <v>1.5434156442351455E-2</v>
      </c>
      <c r="C14" s="6">
        <f>LN(TN1_Precios!C14/TN1_Precios!C15)</f>
        <v>3.8094447838292619E-2</v>
      </c>
      <c r="D14" s="6">
        <f>LN(TN1_Precios!D14/TN1_Precios!D15)</f>
        <v>-3.9501231635329646E-4</v>
      </c>
      <c r="E14" s="6">
        <f>LN(TN1_Precios!E14/TN1_Precios!E15)</f>
        <v>7.8428325548119932E-2</v>
      </c>
      <c r="F14" s="6">
        <f>LN(TN1_Precios!F14/TN1_Precios!F15)</f>
        <v>-3.2523191705560062E-2</v>
      </c>
      <c r="G14" s="6">
        <f>LN(TN1_Precios!G14/TN1_Precios!G15)</f>
        <v>4.2472661677556062E-2</v>
      </c>
      <c r="H14" s="6">
        <f>LN(TN1_Precios!H14/TN1_Precios!H15)</f>
        <v>2.0666636808559125E-2</v>
      </c>
      <c r="I14" s="6">
        <f>LN(TN1_Precios!I14/TN1_Precios!I15)</f>
        <v>2.4418527348146011E-2</v>
      </c>
      <c r="J14" s="6">
        <f>LN(TN1_Precios!J14/TN1_Precios!J15)</f>
        <v>4.7579433898148588E-2</v>
      </c>
      <c r="K14" s="6">
        <f>LN(TN1_Precios!K14/TN1_Precios!K15)</f>
        <v>2.9608007915394745E-2</v>
      </c>
      <c r="L14" s="6">
        <f>LN(TN1_Precios!L14/TN1_Precios!L15)</f>
        <v>3.0205983240190436E-2</v>
      </c>
      <c r="M14" s="6">
        <f>LN(TN1_Precios!M14/TN1_Precios!M15)</f>
        <v>1.6776054512520601E-2</v>
      </c>
      <c r="N14" s="6">
        <f>LN(TN1_Precios!N14/TN1_Precios!N15)</f>
        <v>-4.6114000666178483E-2</v>
      </c>
      <c r="O14" s="6">
        <f>LN(TN1_Precios!O14/TN1_Precios!O15)</f>
        <v>-4.1637072764281496E-2</v>
      </c>
      <c r="P14" s="6">
        <f>LN(TN1_Precios!P14/TN1_Precios!P15)</f>
        <v>-8.5335492568565638E-2</v>
      </c>
      <c r="Q14" s="6">
        <f>LN(TN1_Precios!Q14/TN1_Precios!Q15)</f>
        <v>-1.4646593000691703E-2</v>
      </c>
      <c r="R14" s="6">
        <f>LN(TN1_Precios!R14/TN1_Precios!R15)</f>
        <v>1.8809331957496293E-2</v>
      </c>
      <c r="S14" s="6">
        <f>LN(TN1_Precios!S14/TN1_Precios!S15)</f>
        <v>4.133865689289537E-2</v>
      </c>
      <c r="T14" s="6">
        <f>LN(TN1_Precios!T14/TN1_Precios!T15)</f>
        <v>1.4869100651687797E-2</v>
      </c>
      <c r="U14" s="6">
        <f>LN(TN1_Precios!U14/TN1_Precios!U15)</f>
        <v>3.6143895976891598E-2</v>
      </c>
      <c r="V14" s="6">
        <f>LN(TN1_Precios!V14/TN1_Precios!V15)</f>
        <v>-4.4989878036484008E-4</v>
      </c>
      <c r="W14" s="6">
        <f>LN(TN1_Precios!W14/TN1_Precios!W15)</f>
        <v>-2.6013024308886804E-2</v>
      </c>
      <c r="X14" s="6">
        <f>LN(TN1_Precios!X14/TN1_Precios!X15)</f>
        <v>2.6722082123915632E-2</v>
      </c>
      <c r="Y14" s="6">
        <f>LN(TN1_Precios!Y14/TN1_Precios!Y15)</f>
        <v>-5.0073576149707137E-2</v>
      </c>
      <c r="Z14" s="6">
        <f>LN(TN1_Precios!Z14/TN1_Precios!Z15)</f>
        <v>2.031895850740861E-2</v>
      </c>
      <c r="AA14" s="6">
        <f>LN(TN1_Precios!AA14/TN1_Precios!AA15)</f>
        <v>4.1314807359345646E-2</v>
      </c>
      <c r="AB14" s="6">
        <f>LN(TN1_Precios!AB14/TN1_Precios!AB15)</f>
        <v>7.1174677688639549E-3</v>
      </c>
      <c r="AC14" s="6">
        <f>LN(TN1_Precios!AC14/TN1_Precios!AC15)</f>
        <v>-2.3343578676598772E-4</v>
      </c>
      <c r="AD14" s="6">
        <f>LN(TN1_Precios!AD14/TN1_Precios!AD15)</f>
        <v>-7.6094888662805116E-2</v>
      </c>
      <c r="AE14" s="6">
        <f>LN(TN1_Precios!AE14/TN1_Precios!AE15)</f>
        <v>-6.5478613093207363E-2</v>
      </c>
      <c r="AF14" s="6">
        <f>LN(TN1_Precios!AF14/TN1_Precios!AF15)</f>
        <v>5.7432049085875396E-2</v>
      </c>
      <c r="AG14" s="6">
        <f>LN(TN1_Precios!AG14/TN1_Precios!AG15)</f>
        <v>-5.76202839336007E-4</v>
      </c>
      <c r="AH14" s="6">
        <f>LN(TN1_Precios!AH14/TN1_Precios!AH15)</f>
        <v>-2.0002687314852465E-2</v>
      </c>
      <c r="AI14" s="6">
        <f>LN(TN1_Precios!AI14/TN1_Precios!AI15)</f>
        <v>-1.0318656783402996E-2</v>
      </c>
      <c r="AJ14" s="6">
        <f>LN(TN1_Precios!AJ14/TN1_Precios!AJ15)</f>
        <v>8.9891794516506043E-2</v>
      </c>
      <c r="AK14" s="6">
        <f>LN(TN1_Precios!AK14/TN1_Precios!AK15)</f>
        <v>5.3171412776203391E-3</v>
      </c>
      <c r="AL14" s="6">
        <f>LN(TN1_Precios!AL14/TN1_Precios!AL15)</f>
        <v>4.3449015839731406E-3</v>
      </c>
      <c r="AM14" s="6">
        <f>LN(TN1_Precios!AM14/TN1_Precios!AM15)</f>
        <v>1.2270092591814401E-2</v>
      </c>
      <c r="AO14" s="10">
        <f t="shared" si="6"/>
        <v>1.4944528945939417E-2</v>
      </c>
      <c r="AP14" s="10">
        <f t="shared" ref="AP14:AP77" si="31">C14-C$79</f>
        <v>3.7246397738341146E-2</v>
      </c>
      <c r="AQ14" s="10">
        <f t="shared" ref="AQ14:AQ77" si="32">D14-D$79</f>
        <v>-6.0080823457723384E-3</v>
      </c>
      <c r="AR14" s="10">
        <f t="shared" ref="AR14:AR77" si="33">E14-E$79</f>
        <v>7.6351104388650864E-2</v>
      </c>
      <c r="AS14" s="10">
        <f t="shared" ref="AS14:AS77" si="34">F14-F$79</f>
        <v>-3.0787916507288612E-2</v>
      </c>
      <c r="AT14" s="10">
        <f t="shared" ref="AT14:AT77" si="35">G14-G$79</f>
        <v>3.6579367062244732E-2</v>
      </c>
      <c r="AU14" s="10">
        <f t="shared" si="11"/>
        <v>1.7385087686219103E-2</v>
      </c>
      <c r="AV14" s="10">
        <f t="shared" si="12"/>
        <v>2.4021300197156027E-2</v>
      </c>
      <c r="AW14" s="10">
        <f t="shared" si="13"/>
        <v>6.5965239541742771E-2</v>
      </c>
      <c r="AX14" s="10">
        <f t="shared" si="14"/>
        <v>2.303459745712208E-2</v>
      </c>
      <c r="AY14" s="10">
        <f t="shared" si="15"/>
        <v>3.7329551659897937E-2</v>
      </c>
      <c r="AZ14" s="10">
        <f t="shared" si="16"/>
        <v>1.2045974070398383E-2</v>
      </c>
      <c r="BA14" s="10">
        <f t="shared" si="17"/>
        <v>-4.130575782787576E-2</v>
      </c>
      <c r="BB14" s="10">
        <f t="shared" si="18"/>
        <v>-4.3560159419040602E-2</v>
      </c>
      <c r="BC14" s="10">
        <f t="shared" si="19"/>
        <v>-8.42212431661543E-2</v>
      </c>
      <c r="BD14" s="10">
        <f t="shared" si="20"/>
        <v>-1.3763666508620055E-2</v>
      </c>
      <c r="BE14" s="10">
        <f t="shared" si="21"/>
        <v>1.8093158865194119E-2</v>
      </c>
      <c r="BF14" s="10">
        <f t="shared" si="22"/>
        <v>3.5258376607495499E-2</v>
      </c>
      <c r="BG14" s="10">
        <f t="shared" si="23"/>
        <v>1.5928230203525823E-2</v>
      </c>
      <c r="BH14" s="10">
        <f t="shared" si="24"/>
        <v>3.4000466674910836E-2</v>
      </c>
      <c r="BI14" s="10">
        <f t="shared" si="25"/>
        <v>-5.5118493545181987E-3</v>
      </c>
      <c r="BJ14" s="10">
        <f t="shared" si="26"/>
        <v>-3.5447707347471803E-2</v>
      </c>
      <c r="BK14" s="10">
        <f t="shared" si="27"/>
        <v>2.1657316753372402E-2</v>
      </c>
      <c r="BL14" s="10">
        <f t="shared" si="28"/>
        <v>-5.3337018706749381E-2</v>
      </c>
      <c r="BM14" s="10">
        <f t="shared" si="29"/>
        <v>2.1901632976619109E-2</v>
      </c>
      <c r="BN14" s="10">
        <f t="shared" si="30"/>
        <v>4.8580141919453881E-2</v>
      </c>
      <c r="BO14" s="10">
        <f t="shared" si="7"/>
        <v>2.9061050524483833E-4</v>
      </c>
      <c r="BP14" s="10">
        <f t="shared" si="2"/>
        <v>-1.4273073180444584E-3</v>
      </c>
      <c r="BQ14" s="10">
        <f t="shared" si="2"/>
        <v>-7.4047506109700303E-2</v>
      </c>
      <c r="BR14" s="10">
        <f t="shared" si="8"/>
        <v>-5.5534943738293319E-2</v>
      </c>
      <c r="BS14" s="10">
        <f t="shared" si="3"/>
        <v>5.6401606573287931E-2</v>
      </c>
      <c r="BT14" s="10">
        <f t="shared" si="3"/>
        <v>-7.5076720727525453E-3</v>
      </c>
      <c r="BU14" s="10">
        <f t="shared" si="9"/>
        <v>-1.9730782371335586E-2</v>
      </c>
      <c r="BV14" s="10">
        <f t="shared" si="4"/>
        <v>-9.6822480955001278E-3</v>
      </c>
      <c r="BW14" s="10">
        <f t="shared" si="4"/>
        <v>9.003845761847723E-2</v>
      </c>
      <c r="BX14" s="10">
        <f t="shared" si="10"/>
        <v>3.9115732294021592E-2</v>
      </c>
      <c r="BY14" s="10">
        <f t="shared" si="5"/>
        <v>-1.6441115844522272E-3</v>
      </c>
      <c r="BZ14" s="10">
        <f t="shared" si="5"/>
        <v>6.8570247096881413E-4</v>
      </c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</row>
    <row r="15" spans="1:134" x14ac:dyDescent="0.2">
      <c r="A15" s="5">
        <v>42521</v>
      </c>
      <c r="B15" s="6">
        <f>LN(TN1_Precios!B15/TN1_Precios!B16)</f>
        <v>-1.6974545695147055E-2</v>
      </c>
      <c r="C15" s="6">
        <f>LN(TN1_Precios!C15/TN1_Precios!C16)</f>
        <v>-6.0726550726770939E-2</v>
      </c>
      <c r="D15" s="6">
        <f>LN(TN1_Precios!D15/TN1_Precios!D16)</f>
        <v>-7.8154082568453378E-3</v>
      </c>
      <c r="E15" s="6">
        <f>LN(TN1_Precios!E15/TN1_Precios!E16)</f>
        <v>-2.4969011329201481E-2</v>
      </c>
      <c r="F15" s="6">
        <f>LN(TN1_Precios!F15/TN1_Precios!F16)</f>
        <v>-9.5310179804324893E-2</v>
      </c>
      <c r="G15" s="6">
        <f>LN(TN1_Precios!G15/TN1_Precios!G16)</f>
        <v>2.6520209809395456E-2</v>
      </c>
      <c r="H15" s="6">
        <f>LN(TN1_Precios!H15/TN1_Precios!H16)</f>
        <v>-1.3965915355717774E-2</v>
      </c>
      <c r="I15" s="6">
        <f>LN(TN1_Precios!I15/TN1_Precios!I16)</f>
        <v>-2.0337529689249182E-2</v>
      </c>
      <c r="J15" s="6">
        <f>LN(TN1_Precios!J15/TN1_Precios!J16)</f>
        <v>-9.0157504324283155E-2</v>
      </c>
      <c r="K15" s="6">
        <f>LN(TN1_Precios!K15/TN1_Precios!K16)</f>
        <v>1.5362232409356446E-2</v>
      </c>
      <c r="L15" s="6">
        <f>LN(TN1_Precios!L15/TN1_Precios!L16)</f>
        <v>3.1541012166323712E-2</v>
      </c>
      <c r="M15" s="6">
        <f>LN(TN1_Precios!M15/TN1_Precios!M16)</f>
        <v>-3.7703157505759873E-2</v>
      </c>
      <c r="N15" s="6">
        <f>LN(TN1_Precios!N15/TN1_Precios!N16)</f>
        <v>-2.343536059451283E-2</v>
      </c>
      <c r="O15" s="6">
        <f>LN(TN1_Precios!O15/TN1_Precios!O16)</f>
        <v>-6.2638133754622127E-2</v>
      </c>
      <c r="P15" s="6">
        <f>LN(TN1_Precios!P15/TN1_Precios!P16)</f>
        <v>2.5628738547889288E-2</v>
      </c>
      <c r="Q15" s="6">
        <f>LN(TN1_Precios!Q15/TN1_Precios!Q16)</f>
        <v>-0.11070345026274898</v>
      </c>
      <c r="R15" s="6">
        <f>LN(TN1_Precios!R15/TN1_Precios!R16)</f>
        <v>7.1138511388761424E-3</v>
      </c>
      <c r="S15" s="6">
        <f>LN(TN1_Precios!S15/TN1_Precios!S16)</f>
        <v>-4.7928466571950837E-2</v>
      </c>
      <c r="T15" s="6">
        <f>LN(TN1_Precios!T15/TN1_Precios!T16)</f>
        <v>2.4728582633677068E-2</v>
      </c>
      <c r="U15" s="6">
        <f>LN(TN1_Precios!U15/TN1_Precios!U16)</f>
        <v>-4.8937835004563945E-2</v>
      </c>
      <c r="V15" s="6">
        <f>LN(TN1_Precios!V15/TN1_Precios!V16)</f>
        <v>3.4544078006635737E-3</v>
      </c>
      <c r="W15" s="6">
        <f>LN(TN1_Precios!W15/TN1_Precios!W16)</f>
        <v>1.0643545084116938E-2</v>
      </c>
      <c r="X15" s="6">
        <f>LN(TN1_Precios!X15/TN1_Precios!X16)</f>
        <v>-4.7652969667868507E-2</v>
      </c>
      <c r="Y15" s="6">
        <f>LN(TN1_Precios!Y15/TN1_Precios!Y16)</f>
        <v>-2.0359907066323575E-2</v>
      </c>
      <c r="Z15" s="6">
        <f>LN(TN1_Precios!Z15/TN1_Precios!Z16)</f>
        <v>-8.6935685357303533E-2</v>
      </c>
      <c r="AA15" s="6">
        <f>LN(TN1_Precios!AA15/TN1_Precios!AA16)</f>
        <v>-0.11534288041417293</v>
      </c>
      <c r="AB15" s="6">
        <f>LN(TN1_Precios!AB15/TN1_Precios!AB16)</f>
        <v>3.8787724199762057E-2</v>
      </c>
      <c r="AC15" s="6">
        <f>LN(TN1_Precios!AC15/TN1_Precios!AC16)</f>
        <v>-1.137211033354199E-2</v>
      </c>
      <c r="AD15" s="6">
        <f>LN(TN1_Precios!AD15/TN1_Precios!AD16)</f>
        <v>8.9775913716055755E-2</v>
      </c>
      <c r="AE15" s="6">
        <f>LN(TN1_Precios!AE15/TN1_Precios!AE16)</f>
        <v>-5.6115919796737482E-2</v>
      </c>
      <c r="AF15" s="6">
        <f>LN(TN1_Precios!AF15/TN1_Precios!AF16)</f>
        <v>0</v>
      </c>
      <c r="AG15" s="6">
        <f>LN(TN1_Precios!AG15/TN1_Precios!AG16)</f>
        <v>1.7112491104357787E-2</v>
      </c>
      <c r="AH15" s="6">
        <f>LN(TN1_Precios!AH15/TN1_Precios!AH16)</f>
        <v>-2.5867766751244737E-2</v>
      </c>
      <c r="AI15" s="6">
        <f>LN(TN1_Precios!AI15/TN1_Precios!AI16)</f>
        <v>-7.2203181934734226E-2</v>
      </c>
      <c r="AJ15" s="6">
        <f>LN(TN1_Precios!AJ15/TN1_Precios!AJ16)</f>
        <v>-0.12655577888809746</v>
      </c>
      <c r="AK15" s="6">
        <f>LN(TN1_Precios!AK15/TN1_Precios!AK16)</f>
        <v>-5.770831762064673E-2</v>
      </c>
      <c r="AL15" s="6">
        <f>LN(TN1_Precios!AL15/TN1_Precios!AL16)</f>
        <v>2.2780028331819906E-2</v>
      </c>
      <c r="AM15" s="6">
        <f>LN(TN1_Precios!AM15/TN1_Precios!AM16)</f>
        <v>1.242251999855711E-2</v>
      </c>
      <c r="AO15" s="10">
        <f t="shared" si="6"/>
        <v>-1.7464173191559091E-2</v>
      </c>
      <c r="AP15" s="10">
        <f t="shared" si="31"/>
        <v>-6.1574600826722413E-2</v>
      </c>
      <c r="AQ15" s="10">
        <f t="shared" si="32"/>
        <v>-1.3428478286264381E-2</v>
      </c>
      <c r="AR15" s="10">
        <f t="shared" si="33"/>
        <v>-2.7046232488670548E-2</v>
      </c>
      <c r="AS15" s="10">
        <f t="shared" si="34"/>
        <v>-9.3574904606053444E-2</v>
      </c>
      <c r="AT15" s="10">
        <f t="shared" si="35"/>
        <v>2.0626915194084126E-2</v>
      </c>
      <c r="AU15" s="10">
        <f t="shared" si="11"/>
        <v>-1.7247464478057795E-2</v>
      </c>
      <c r="AV15" s="10">
        <f t="shared" si="12"/>
        <v>-2.0734756840239166E-2</v>
      </c>
      <c r="AW15" s="10">
        <f t="shared" si="13"/>
        <v>-7.1771698680688972E-2</v>
      </c>
      <c r="AX15" s="10">
        <f t="shared" si="14"/>
        <v>8.7888219510837799E-3</v>
      </c>
      <c r="AY15" s="10">
        <f t="shared" si="15"/>
        <v>3.8664580586031214E-2</v>
      </c>
      <c r="AZ15" s="10">
        <f t="shared" si="16"/>
        <v>-4.2433237947882091E-2</v>
      </c>
      <c r="BA15" s="10">
        <f t="shared" si="17"/>
        <v>-1.862711775621011E-2</v>
      </c>
      <c r="BB15" s="10">
        <f t="shared" si="18"/>
        <v>-6.456122040938124E-2</v>
      </c>
      <c r="BC15" s="10">
        <f t="shared" si="19"/>
        <v>2.6742987950300629E-2</v>
      </c>
      <c r="BD15" s="10">
        <f t="shared" si="20"/>
        <v>-0.10982052377067733</v>
      </c>
      <c r="BE15" s="10">
        <f t="shared" si="21"/>
        <v>6.3976780465739699E-3</v>
      </c>
      <c r="BF15" s="10">
        <f t="shared" si="22"/>
        <v>-5.4008746857350708E-2</v>
      </c>
      <c r="BG15" s="10">
        <f t="shared" si="23"/>
        <v>2.5787712185515094E-2</v>
      </c>
      <c r="BH15" s="10">
        <f t="shared" si="24"/>
        <v>-5.1081264306544708E-2</v>
      </c>
      <c r="BI15" s="10">
        <f t="shared" si="25"/>
        <v>-1.6075427734897848E-3</v>
      </c>
      <c r="BJ15" s="10">
        <f t="shared" si="26"/>
        <v>1.2088620455319408E-3</v>
      </c>
      <c r="BK15" s="10">
        <f t="shared" si="27"/>
        <v>-5.2717735038411734E-2</v>
      </c>
      <c r="BL15" s="10">
        <f t="shared" si="28"/>
        <v>-2.3623349623365819E-2</v>
      </c>
      <c r="BM15" s="10">
        <f t="shared" si="29"/>
        <v>-8.5353010888093037E-2</v>
      </c>
      <c r="BN15" s="10">
        <f t="shared" si="30"/>
        <v>-0.10807754585406469</v>
      </c>
      <c r="BO15" s="10">
        <f t="shared" si="7"/>
        <v>3.1960866936142938E-2</v>
      </c>
      <c r="BP15" s="10">
        <f t="shared" si="2"/>
        <v>-1.256598186482046E-2</v>
      </c>
      <c r="BQ15" s="10">
        <f t="shared" si="2"/>
        <v>9.1823296269160568E-2</v>
      </c>
      <c r="BR15" s="10">
        <f t="shared" si="8"/>
        <v>-4.6172250441823437E-2</v>
      </c>
      <c r="BS15" s="10">
        <f t="shared" si="3"/>
        <v>-1.0304425125874633E-3</v>
      </c>
      <c r="BT15" s="10">
        <f t="shared" si="3"/>
        <v>1.0181021870941248E-2</v>
      </c>
      <c r="BU15" s="10">
        <f t="shared" si="9"/>
        <v>-2.5595861807727858E-2</v>
      </c>
      <c r="BV15" s="10">
        <f t="shared" si="4"/>
        <v>-7.1566773246831361E-2</v>
      </c>
      <c r="BW15" s="10">
        <f t="shared" si="4"/>
        <v>-0.12640911578612629</v>
      </c>
      <c r="BX15" s="10">
        <f t="shared" si="10"/>
        <v>-2.3909726604245479E-2</v>
      </c>
      <c r="BY15" s="10">
        <f t="shared" si="5"/>
        <v>1.6791015163394537E-2</v>
      </c>
      <c r="BZ15" s="10">
        <f t="shared" si="5"/>
        <v>8.3812987771152321E-4</v>
      </c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</row>
    <row r="16" spans="1:134" x14ac:dyDescent="0.2">
      <c r="A16" s="5">
        <v>42490</v>
      </c>
      <c r="B16" s="6">
        <f>LN(TN1_Precios!B16/TN1_Precios!B17)</f>
        <v>1.6268262796957707E-2</v>
      </c>
      <c r="C16" s="6">
        <f>LN(TN1_Precios!C16/TN1_Precios!C17)</f>
        <v>-2.2160744415675029E-2</v>
      </c>
      <c r="D16" s="6">
        <f>LN(TN1_Precios!D16/TN1_Precios!D17)</f>
        <v>2.6124325667486704E-5</v>
      </c>
      <c r="E16" s="6">
        <f>LN(TN1_Precios!E16/TN1_Precios!E17)</f>
        <v>1.5788139754133027E-2</v>
      </c>
      <c r="F16" s="6">
        <f>LN(TN1_Precios!F16/TN1_Precios!F17)</f>
        <v>1.3914541600330793E-2</v>
      </c>
      <c r="G16" s="6">
        <f>LN(TN1_Precios!G16/TN1_Precios!G17)</f>
        <v>0</v>
      </c>
      <c r="H16" s="6">
        <f>LN(TN1_Precios!H16/TN1_Precios!H17)</f>
        <v>4.7725927263103346E-2</v>
      </c>
      <c r="I16" s="6">
        <f>LN(TN1_Precios!I16/TN1_Precios!I17)</f>
        <v>-2.4239844365430821E-2</v>
      </c>
      <c r="J16" s="6">
        <f>LN(TN1_Precios!J16/TN1_Precios!J17)</f>
        <v>0.17393505446719856</v>
      </c>
      <c r="K16" s="6">
        <f>LN(TN1_Precios!K16/TN1_Precios!K17)</f>
        <v>-1.9557058754103563E-2</v>
      </c>
      <c r="L16" s="6">
        <f>LN(TN1_Precios!L16/TN1_Precios!L17)</f>
        <v>4.9702896852846769E-2</v>
      </c>
      <c r="M16" s="6">
        <f>LN(TN1_Precios!M16/TN1_Precios!M17)</f>
        <v>5.3990578994795721E-3</v>
      </c>
      <c r="N16" s="6">
        <f>LN(TN1_Precios!N16/TN1_Precios!N17)</f>
        <v>-5.6996606717448113E-2</v>
      </c>
      <c r="O16" s="6">
        <f>LN(TN1_Precios!O16/TN1_Precios!O17)</f>
        <v>-4.7173383565520956E-2</v>
      </c>
      <c r="P16" s="6">
        <f>LN(TN1_Precios!P16/TN1_Precios!P17)</f>
        <v>-4.8901758378666699E-2</v>
      </c>
      <c r="Q16" s="6">
        <f>LN(TN1_Precios!Q16/TN1_Precios!Q17)</f>
        <v>2.865111521566439E-2</v>
      </c>
      <c r="R16" s="6">
        <f>LN(TN1_Precios!R16/TN1_Precios!R17)</f>
        <v>-2.4616964173742547E-3</v>
      </c>
      <c r="S16" s="6">
        <f>LN(TN1_Precios!S16/TN1_Precios!S17)</f>
        <v>-4.9140148024290403E-3</v>
      </c>
      <c r="T16" s="6">
        <f>LN(TN1_Precios!T16/TN1_Precios!T17)</f>
        <v>-2.5828218173045189E-2</v>
      </c>
      <c r="U16" s="6">
        <f>LN(TN1_Precios!U16/TN1_Precios!U17)</f>
        <v>8.882832816221535E-2</v>
      </c>
      <c r="V16" s="6">
        <f>LN(TN1_Precios!V16/TN1_Precios!V17)</f>
        <v>4.8288785367251834E-2</v>
      </c>
      <c r="W16" s="6">
        <f>LN(TN1_Precios!W16/TN1_Precios!W17)</f>
        <v>-1.7300835587857943E-2</v>
      </c>
      <c r="X16" s="6">
        <f>LN(TN1_Precios!X16/TN1_Precios!X17)</f>
        <v>1.1866525604536294E-2</v>
      </c>
      <c r="Y16" s="6">
        <f>LN(TN1_Precios!Y16/TN1_Precios!Y17)</f>
        <v>2.2983547558581275E-2</v>
      </c>
      <c r="Z16" s="6">
        <f>LN(TN1_Precios!Z16/TN1_Precios!Z17)</f>
        <v>-1.9949552878636673E-2</v>
      </c>
      <c r="AA16" s="6">
        <f>LN(TN1_Precios!AA16/TN1_Precios!AA17)</f>
        <v>4.2487264644528819E-3</v>
      </c>
      <c r="AB16" s="6">
        <f>LN(TN1_Precios!AB16/TN1_Precios!AB17)</f>
        <v>3.9864972543128159E-2</v>
      </c>
      <c r="AC16" s="6">
        <f>LN(TN1_Precios!AC16/TN1_Precios!AC17)</f>
        <v>5.5350095083164901E-2</v>
      </c>
      <c r="AD16" s="6">
        <f>LN(TN1_Precios!AD16/TN1_Precios!AD17)</f>
        <v>6.4402937109161992E-2</v>
      </c>
      <c r="AE16" s="6">
        <f>LN(TN1_Precios!AE16/TN1_Precios!AE17)</f>
        <v>3.3592546392344498E-2</v>
      </c>
      <c r="AF16" s="6">
        <f>LN(TN1_Precios!AF16/TN1_Precios!AF17)</f>
        <v>4.5347819978459256E-2</v>
      </c>
      <c r="AG16" s="6">
        <f>LN(TN1_Precios!AG16/TN1_Precios!AG17)</f>
        <v>-1.1862032754704223E-2</v>
      </c>
      <c r="AH16" s="6">
        <f>LN(TN1_Precios!AH16/TN1_Precios!AH17)</f>
        <v>2.7469368695206081E-2</v>
      </c>
      <c r="AI16" s="6">
        <f>LN(TN1_Precios!AI16/TN1_Precios!AI17)</f>
        <v>2.222654343193059E-2</v>
      </c>
      <c r="AJ16" s="6">
        <f>LN(TN1_Precios!AJ16/TN1_Precios!AJ17)</f>
        <v>5.0504132173767903E-2</v>
      </c>
      <c r="AK16" s="6">
        <f>LN(TN1_Precios!AK16/TN1_Precios!AK17)</f>
        <v>1.8136151792707604E-2</v>
      </c>
      <c r="AL16" s="6">
        <f>LN(TN1_Precios!AL16/TN1_Precios!AL17)</f>
        <v>-6.5402203356222918E-2</v>
      </c>
      <c r="AM16" s="6">
        <f>LN(TN1_Precios!AM16/TN1_Precios!AM17)</f>
        <v>2.1053409197832263E-2</v>
      </c>
      <c r="AO16" s="10">
        <f t="shared" si="6"/>
        <v>1.5778635300545671E-2</v>
      </c>
      <c r="AP16" s="10">
        <f t="shared" si="31"/>
        <v>-2.3008794515626499E-2</v>
      </c>
      <c r="AQ16" s="10">
        <f t="shared" si="32"/>
        <v>-5.5869457037515556E-3</v>
      </c>
      <c r="AR16" s="10">
        <f t="shared" si="33"/>
        <v>1.3710918594663959E-2</v>
      </c>
      <c r="AS16" s="10">
        <f t="shared" si="34"/>
        <v>1.564981679860224E-2</v>
      </c>
      <c r="AT16" s="10">
        <f t="shared" si="35"/>
        <v>-5.8932946153113282E-3</v>
      </c>
      <c r="AU16" s="10">
        <f t="shared" si="11"/>
        <v>4.4444378140763324E-2</v>
      </c>
      <c r="AV16" s="10">
        <f t="shared" si="12"/>
        <v>-2.4637071516420805E-2</v>
      </c>
      <c r="AW16" s="10">
        <f t="shared" si="13"/>
        <v>0.19232086011079275</v>
      </c>
      <c r="AX16" s="10">
        <f t="shared" si="14"/>
        <v>-2.6130469212376228E-2</v>
      </c>
      <c r="AY16" s="10">
        <f t="shared" si="15"/>
        <v>5.682646527255427E-2</v>
      </c>
      <c r="AZ16" s="10">
        <f t="shared" si="16"/>
        <v>6.6897745735735453E-4</v>
      </c>
      <c r="BA16" s="10">
        <f t="shared" si="17"/>
        <v>-5.218836387914539E-2</v>
      </c>
      <c r="BB16" s="10">
        <f t="shared" si="18"/>
        <v>-4.9096470220280061E-2</v>
      </c>
      <c r="BC16" s="10">
        <f t="shared" si="19"/>
        <v>-4.7787508976255361E-2</v>
      </c>
      <c r="BD16" s="10">
        <f t="shared" si="20"/>
        <v>2.953404170773604E-2</v>
      </c>
      <c r="BE16" s="10">
        <f t="shared" si="21"/>
        <v>-3.1778695096764272E-3</v>
      </c>
      <c r="BF16" s="10">
        <f t="shared" si="22"/>
        <v>-1.0994295087828914E-2</v>
      </c>
      <c r="BG16" s="10">
        <f t="shared" si="23"/>
        <v>-2.4769088621207164E-2</v>
      </c>
      <c r="BH16" s="10">
        <f t="shared" si="24"/>
        <v>8.6684898860234588E-2</v>
      </c>
      <c r="BI16" s="10">
        <f t="shared" si="25"/>
        <v>4.3226834793098474E-2</v>
      </c>
      <c r="BJ16" s="10">
        <f t="shared" si="26"/>
        <v>-2.6735518626442939E-2</v>
      </c>
      <c r="BK16" s="10">
        <f t="shared" si="27"/>
        <v>6.8017602339930632E-3</v>
      </c>
      <c r="BL16" s="10">
        <f t="shared" si="28"/>
        <v>1.9720105001539031E-2</v>
      </c>
      <c r="BM16" s="10">
        <f t="shared" si="29"/>
        <v>-1.8366878409426173E-2</v>
      </c>
      <c r="BN16" s="10">
        <f t="shared" si="30"/>
        <v>1.151406102456112E-2</v>
      </c>
      <c r="BO16" s="10">
        <f t="shared" si="7"/>
        <v>3.3038115279509041E-2</v>
      </c>
      <c r="BP16" s="10">
        <f t="shared" si="2"/>
        <v>5.4156223551886429E-2</v>
      </c>
      <c r="BQ16" s="10">
        <f t="shared" si="2"/>
        <v>6.6450319662266805E-2</v>
      </c>
      <c r="BR16" s="10">
        <f t="shared" si="8"/>
        <v>4.3536215747258543E-2</v>
      </c>
      <c r="BS16" s="10">
        <f t="shared" si="3"/>
        <v>4.4317377465871791E-2</v>
      </c>
      <c r="BT16" s="10">
        <f t="shared" si="3"/>
        <v>-1.8793501988120759E-2</v>
      </c>
      <c r="BU16" s="10">
        <f t="shared" si="9"/>
        <v>2.774127363872296E-2</v>
      </c>
      <c r="BV16" s="10">
        <f t="shared" si="4"/>
        <v>2.2862952119833458E-2</v>
      </c>
      <c r="BW16" s="10">
        <f t="shared" si="4"/>
        <v>5.0650795275739083E-2</v>
      </c>
      <c r="BX16" s="10">
        <f t="shared" si="10"/>
        <v>5.1934742809108855E-2</v>
      </c>
      <c r="BY16" s="10">
        <f t="shared" si="5"/>
        <v>-7.139121652464829E-2</v>
      </c>
      <c r="BZ16" s="10">
        <f t="shared" si="5"/>
        <v>9.4690190769866761E-3</v>
      </c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</row>
    <row r="17" spans="1:134" x14ac:dyDescent="0.2">
      <c r="A17" s="5">
        <v>42460</v>
      </c>
      <c r="B17" s="6">
        <f>LN(TN1_Precios!B17/TN1_Precios!B18)</f>
        <v>5.7938701491968121E-2</v>
      </c>
      <c r="C17" s="6">
        <f>LN(TN1_Precios!C17/TN1_Precios!C18)</f>
        <v>7.9587437918347659E-2</v>
      </c>
      <c r="D17" s="6">
        <f>LN(TN1_Precios!D17/TN1_Precios!D18)</f>
        <v>5.5567611900154183E-2</v>
      </c>
      <c r="E17" s="6">
        <f>LN(TN1_Precios!E17/TN1_Precios!E18)</f>
        <v>6.020130049929457E-2</v>
      </c>
      <c r="F17" s="6">
        <f>LN(TN1_Precios!F17/TN1_Precios!F18)</f>
        <v>3.4435719340715938E-2</v>
      </c>
      <c r="G17" s="6">
        <f>LN(TN1_Precios!G17/TN1_Precios!G18)</f>
        <v>8.863607271663175E-2</v>
      </c>
      <c r="H17" s="6">
        <f>LN(TN1_Precios!H17/TN1_Precios!H18)</f>
        <v>-2.3069243220507227E-2</v>
      </c>
      <c r="I17" s="6">
        <f>LN(TN1_Precios!I17/TN1_Precios!I18)</f>
        <v>7.7206696114947668E-2</v>
      </c>
      <c r="J17" s="6">
        <f>LN(TN1_Precios!J17/TN1_Precios!J18)</f>
        <v>0.16195156539373154</v>
      </c>
      <c r="K17" s="6">
        <f>LN(TN1_Precios!K17/TN1_Precios!K18)</f>
        <v>9.8848071139402957E-2</v>
      </c>
      <c r="L17" s="6">
        <f>LN(TN1_Precios!L17/TN1_Precios!L18)</f>
        <v>0.10854846213401355</v>
      </c>
      <c r="M17" s="6">
        <f>LN(TN1_Precios!M17/TN1_Precios!M18)</f>
        <v>1.1728701889825242E-2</v>
      </c>
      <c r="N17" s="6">
        <f>LN(TN1_Precios!N17/TN1_Precios!N18)</f>
        <v>-2.2019238243917449E-2</v>
      </c>
      <c r="O17" s="6">
        <f>LN(TN1_Precios!O17/TN1_Precios!O18)</f>
        <v>3.3340052754373857E-2</v>
      </c>
      <c r="P17" s="6">
        <f>LN(TN1_Precios!P17/TN1_Precios!P18)</f>
        <v>6.8693116216584271E-4</v>
      </c>
      <c r="Q17" s="6">
        <f>LN(TN1_Precios!Q17/TN1_Precios!Q18)</f>
        <v>8.7398443857072919E-2</v>
      </c>
      <c r="R17" s="6">
        <f>LN(TN1_Precios!R17/TN1_Precios!R18)</f>
        <v>6.1229887699470716E-3</v>
      </c>
      <c r="S17" s="6">
        <f>LN(TN1_Precios!S17/TN1_Precios!S18)</f>
        <v>0.12516314295400599</v>
      </c>
      <c r="T17" s="6">
        <f>LN(TN1_Precios!T17/TN1_Precios!T18)</f>
        <v>-2.0269250052234867E-3</v>
      </c>
      <c r="U17" s="6">
        <f>LN(TN1_Precios!U17/TN1_Precios!U18)</f>
        <v>3.5860329449569253E-2</v>
      </c>
      <c r="V17" s="6">
        <f>LN(TN1_Precios!V17/TN1_Precios!V18)</f>
        <v>0.1112256351102244</v>
      </c>
      <c r="W17" s="6">
        <f>LN(TN1_Precios!W17/TN1_Precios!W18)</f>
        <v>3.5956261249359578E-2</v>
      </c>
      <c r="X17" s="6">
        <f>LN(TN1_Precios!X17/TN1_Precios!X18)</f>
        <v>5.3477323128053943E-2</v>
      </c>
      <c r="Y17" s="6">
        <f>LN(TN1_Precios!Y17/TN1_Precios!Y18)</f>
        <v>-2.0425721985532712E-2</v>
      </c>
      <c r="Z17" s="6">
        <f>LN(TN1_Precios!Z17/TN1_Precios!Z18)</f>
        <v>6.8223613782664977E-2</v>
      </c>
      <c r="AA17" s="6">
        <f>LN(TN1_Precios!AA17/TN1_Precios!AA18)</f>
        <v>0.17089537692560086</v>
      </c>
      <c r="AB17" s="6">
        <f>LN(TN1_Precios!AB17/TN1_Precios!AB18)</f>
        <v>7.3745134256953573E-2</v>
      </c>
      <c r="AC17" s="6">
        <f>LN(TN1_Precios!AC17/TN1_Precios!AC18)</f>
        <v>-5.7731871784397003E-2</v>
      </c>
      <c r="AD17" s="6">
        <f>LN(TN1_Precios!AD17/TN1_Precios!AD18)</f>
        <v>6.5639062969486947E-2</v>
      </c>
      <c r="AE17" s="6">
        <f>LN(TN1_Precios!AE17/TN1_Precios!AE18)</f>
        <v>0.19093825854392013</v>
      </c>
      <c r="AF17" s="6">
        <f>LN(TN1_Precios!AF17/TN1_Precios!AF18)</f>
        <v>4.2111485350126848E-2</v>
      </c>
      <c r="AG17" s="6">
        <f>LN(TN1_Precios!AG17/TN1_Precios!AG18)</f>
        <v>1.0371560850972081E-2</v>
      </c>
      <c r="AH17" s="6">
        <f>LN(TN1_Precios!AH17/TN1_Precios!AH18)</f>
        <v>0.10311454800293152</v>
      </c>
      <c r="AI17" s="6">
        <f>LN(TN1_Precios!AI17/TN1_Precios!AI18)</f>
        <v>7.3220081669412337E-2</v>
      </c>
      <c r="AJ17" s="6">
        <f>LN(TN1_Precios!AJ17/TN1_Precios!AJ18)</f>
        <v>0.16021689914188472</v>
      </c>
      <c r="AK17" s="6">
        <f>LN(TN1_Precios!AK17/TN1_Precios!AK18)</f>
        <v>-5.8394326515593276E-3</v>
      </c>
      <c r="AL17" s="6">
        <f>LN(TN1_Precios!AL17/TN1_Precios!AL18)</f>
        <v>2.6240572652517221E-2</v>
      </c>
      <c r="AM17" s="6">
        <f>LN(TN1_Precios!AM17/TN1_Precios!AM18)</f>
        <v>4.264398786457518E-3</v>
      </c>
      <c r="AO17" s="10">
        <f t="shared" si="6"/>
        <v>5.7449073995556085E-2</v>
      </c>
      <c r="AP17" s="10">
        <f t="shared" si="31"/>
        <v>7.8739387818396192E-2</v>
      </c>
      <c r="AQ17" s="10">
        <f t="shared" si="32"/>
        <v>4.9954541870735142E-2</v>
      </c>
      <c r="AR17" s="10">
        <f t="shared" si="33"/>
        <v>5.8124079339825503E-2</v>
      </c>
      <c r="AS17" s="10">
        <f t="shared" si="34"/>
        <v>3.6170994538987387E-2</v>
      </c>
      <c r="AT17" s="10">
        <f t="shared" si="35"/>
        <v>8.2742778101320427E-2</v>
      </c>
      <c r="AU17" s="10">
        <f t="shared" si="11"/>
        <v>-2.6350792342847248E-2</v>
      </c>
      <c r="AV17" s="10">
        <f t="shared" si="12"/>
        <v>7.6809468963957683E-2</v>
      </c>
      <c r="AW17" s="10">
        <f t="shared" si="13"/>
        <v>0.18033737103732572</v>
      </c>
      <c r="AX17" s="10">
        <f t="shared" si="14"/>
        <v>9.2274660681130286E-2</v>
      </c>
      <c r="AY17" s="10">
        <f t="shared" si="15"/>
        <v>0.11567203055372105</v>
      </c>
      <c r="AZ17" s="10">
        <f t="shared" si="16"/>
        <v>6.9986214477030248E-3</v>
      </c>
      <c r="BA17" s="10">
        <f t="shared" si="17"/>
        <v>-1.7210995405614729E-2</v>
      </c>
      <c r="BB17" s="10">
        <f t="shared" si="18"/>
        <v>3.1416966099614752E-2</v>
      </c>
      <c r="BC17" s="10">
        <f t="shared" si="19"/>
        <v>1.8011805645771835E-3</v>
      </c>
      <c r="BD17" s="10">
        <f t="shared" si="20"/>
        <v>8.8281370349144572E-2</v>
      </c>
      <c r="BE17" s="10">
        <f t="shared" si="21"/>
        <v>5.4068156776448991E-3</v>
      </c>
      <c r="BF17" s="10">
        <f t="shared" si="22"/>
        <v>0.11908286266860611</v>
      </c>
      <c r="BG17" s="10">
        <f t="shared" si="23"/>
        <v>-9.6779545338545963E-4</v>
      </c>
      <c r="BH17" s="10">
        <f t="shared" si="24"/>
        <v>3.3716900147588491E-2</v>
      </c>
      <c r="BI17" s="10">
        <f t="shared" si="25"/>
        <v>0.10616368453607104</v>
      </c>
      <c r="BJ17" s="10">
        <f t="shared" si="26"/>
        <v>2.6521578210774582E-2</v>
      </c>
      <c r="BK17" s="10">
        <f t="shared" si="27"/>
        <v>4.8412557757510716E-2</v>
      </c>
      <c r="BL17" s="10">
        <f t="shared" si="28"/>
        <v>-2.3689164542574956E-2</v>
      </c>
      <c r="BM17" s="10">
        <f t="shared" si="29"/>
        <v>6.9806288251875473E-2</v>
      </c>
      <c r="BN17" s="10">
        <f t="shared" si="30"/>
        <v>0.17816071148570911</v>
      </c>
      <c r="BO17" s="10">
        <f t="shared" si="7"/>
        <v>6.6918276993334455E-2</v>
      </c>
      <c r="BP17" s="10">
        <f t="shared" si="2"/>
        <v>-5.8925743315675475E-2</v>
      </c>
      <c r="BQ17" s="10">
        <f t="shared" si="2"/>
        <v>6.7686445522591759E-2</v>
      </c>
      <c r="BR17" s="10">
        <f t="shared" si="8"/>
        <v>0.20088192789883419</v>
      </c>
      <c r="BS17" s="10">
        <f t="shared" si="3"/>
        <v>4.1081042837539383E-2</v>
      </c>
      <c r="BT17" s="10">
        <f t="shared" si="3"/>
        <v>3.4400916175555433E-3</v>
      </c>
      <c r="BU17" s="10">
        <f t="shared" si="9"/>
        <v>0.1033864529464484</v>
      </c>
      <c r="BV17" s="10">
        <f t="shared" si="4"/>
        <v>7.3856490357315202E-2</v>
      </c>
      <c r="BW17" s="10">
        <f t="shared" si="4"/>
        <v>0.16036356224385589</v>
      </c>
      <c r="BX17" s="10">
        <f t="shared" si="10"/>
        <v>2.7959158364841925E-2</v>
      </c>
      <c r="BY17" s="10">
        <f t="shared" si="5"/>
        <v>2.0251559484091852E-2</v>
      </c>
      <c r="BZ17" s="10">
        <f t="shared" si="5"/>
        <v>-7.319991334388069E-3</v>
      </c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</row>
    <row r="18" spans="1:134" x14ac:dyDescent="0.2">
      <c r="A18" s="5">
        <v>42429</v>
      </c>
      <c r="B18" s="6">
        <f>LN(TN1_Precios!B18/TN1_Precios!B19)</f>
        <v>2.6732219601429295E-3</v>
      </c>
      <c r="C18" s="6">
        <f>LN(TN1_Precios!C18/TN1_Precios!C19)</f>
        <v>-7.8056947499221766E-3</v>
      </c>
      <c r="D18" s="6">
        <f>LN(TN1_Precios!D18/TN1_Precios!D19)</f>
        <v>1.1974527346703474E-2</v>
      </c>
      <c r="E18" s="6">
        <f>LN(TN1_Precios!E18/TN1_Precios!E19)</f>
        <v>2.3747817850036775E-2</v>
      </c>
      <c r="F18" s="6">
        <f>LN(TN1_Precios!F18/TN1_Precios!F19)</f>
        <v>2.3243392245962044E-2</v>
      </c>
      <c r="G18" s="6">
        <f>LN(TN1_Precios!G18/TN1_Precios!G19)</f>
        <v>3.4753049504989461E-2</v>
      </c>
      <c r="H18" s="6">
        <f>LN(TN1_Precios!H18/TN1_Precios!H19)</f>
        <v>1.2957745278795755E-2</v>
      </c>
      <c r="I18" s="6">
        <f>LN(TN1_Precios!I18/TN1_Precios!I19)</f>
        <v>-2.5864921971725748E-2</v>
      </c>
      <c r="J18" s="6">
        <f>LN(TN1_Precios!J18/TN1_Precios!J19)</f>
        <v>0.13573135189097205</v>
      </c>
      <c r="K18" s="6">
        <f>LN(TN1_Precios!K18/TN1_Precios!K19)</f>
        <v>-0.12273617260625383</v>
      </c>
      <c r="L18" s="6">
        <f>LN(TN1_Precios!L18/TN1_Precios!L19)</f>
        <v>4.7349719063531893E-2</v>
      </c>
      <c r="M18" s="6">
        <f>LN(TN1_Precios!M18/TN1_Precios!M19)</f>
        <v>-3.1384341214256012E-2</v>
      </c>
      <c r="N18" s="6">
        <f>LN(TN1_Precios!N18/TN1_Precios!N19)</f>
        <v>-1.2933090794571899E-2</v>
      </c>
      <c r="O18" s="6">
        <f>LN(TN1_Precios!O18/TN1_Precios!O19)</f>
        <v>3.3242839244580996E-4</v>
      </c>
      <c r="P18" s="6">
        <f>LN(TN1_Precios!P18/TN1_Precios!P19)</f>
        <v>2.9197245896435728E-2</v>
      </c>
      <c r="Q18" s="6">
        <f>LN(TN1_Precios!Q18/TN1_Precios!Q19)</f>
        <v>-5.5248772031809175E-2</v>
      </c>
      <c r="R18" s="6">
        <f>LN(TN1_Precios!R18/TN1_Precios!R19)</f>
        <v>-2.8590192493555454E-2</v>
      </c>
      <c r="S18" s="6">
        <f>LN(TN1_Precios!S18/TN1_Precios!S19)</f>
        <v>6.7010710282960295E-2</v>
      </c>
      <c r="T18" s="6">
        <f>LN(TN1_Precios!T18/TN1_Precios!T19)</f>
        <v>-0.14798235077557054</v>
      </c>
      <c r="U18" s="6">
        <f>LN(TN1_Precios!U18/TN1_Precios!U19)</f>
        <v>-4.0253784733620949E-2</v>
      </c>
      <c r="V18" s="6">
        <f>LN(TN1_Precios!V18/TN1_Precios!V19)</f>
        <v>7.004384373292645E-2</v>
      </c>
      <c r="W18" s="6">
        <f>LN(TN1_Precios!W18/TN1_Precios!W19)</f>
        <v>-8.6836938011232764E-3</v>
      </c>
      <c r="X18" s="6">
        <f>LN(TN1_Precios!X18/TN1_Precios!X19)</f>
        <v>3.8912976671627686E-2</v>
      </c>
      <c r="Y18" s="6">
        <f>LN(TN1_Precios!Y18/TN1_Precios!Y19)</f>
        <v>8.9625028619739255E-2</v>
      </c>
      <c r="Z18" s="6">
        <f>LN(TN1_Precios!Z18/TN1_Precios!Z19)</f>
        <v>5.6993943536746874E-2</v>
      </c>
      <c r="AA18" s="6">
        <f>LN(TN1_Precios!AA18/TN1_Precios!AA19)</f>
        <v>8.0708012875245996E-2</v>
      </c>
      <c r="AB18" s="6">
        <f>LN(TN1_Precios!AB18/TN1_Precios!AB19)</f>
        <v>3.5819945057833966E-2</v>
      </c>
      <c r="AC18" s="6">
        <f>LN(TN1_Precios!AC18/TN1_Precios!AC19)</f>
        <v>2.5729140698223373E-2</v>
      </c>
      <c r="AD18" s="6">
        <f>LN(TN1_Precios!AD18/TN1_Precios!AD19)</f>
        <v>1.1507363126930025E-2</v>
      </c>
      <c r="AE18" s="6">
        <f>LN(TN1_Precios!AE18/TN1_Precios!AE19)</f>
        <v>4.5941119210445316E-2</v>
      </c>
      <c r="AF18" s="6">
        <f>LN(TN1_Precios!AF18/TN1_Precios!AF19)</f>
        <v>-2.1277398447284851E-2</v>
      </c>
      <c r="AG18" s="6">
        <f>LN(TN1_Precios!AG18/TN1_Precios!AG19)</f>
        <v>2.0474129298937511E-2</v>
      </c>
      <c r="AH18" s="6">
        <f>LN(TN1_Precios!AH18/TN1_Precios!AH19)</f>
        <v>1.2966870707157109E-2</v>
      </c>
      <c r="AI18" s="6">
        <f>LN(TN1_Precios!AI18/TN1_Precios!AI19)</f>
        <v>5.2030900012745296E-2</v>
      </c>
      <c r="AJ18" s="6">
        <f>LN(TN1_Precios!AJ18/TN1_Precios!AJ19)</f>
        <v>0.12737752705014441</v>
      </c>
      <c r="AK18" s="6">
        <f>LN(TN1_Precios!AK18/TN1_Precios!AK19)</f>
        <v>1.7621601349819629E-2</v>
      </c>
      <c r="AL18" s="6">
        <f>LN(TN1_Precios!AL18/TN1_Precios!AL19)</f>
        <v>1.6381602371885764E-2</v>
      </c>
      <c r="AM18" s="6">
        <f>LN(TN1_Precios!AM18/TN1_Precios!AM19)</f>
        <v>8.583743691391435E-3</v>
      </c>
      <c r="AO18" s="10">
        <f t="shared" si="6"/>
        <v>2.1835944637308919E-3</v>
      </c>
      <c r="AP18" s="10">
        <f t="shared" si="31"/>
        <v>-8.6537448498736468E-3</v>
      </c>
      <c r="AQ18" s="10">
        <f t="shared" si="32"/>
        <v>6.3614573172844314E-3</v>
      </c>
      <c r="AR18" s="10">
        <f t="shared" si="33"/>
        <v>2.1670596690567707E-2</v>
      </c>
      <c r="AS18" s="10">
        <f t="shared" si="34"/>
        <v>2.4978667444233493E-2</v>
      </c>
      <c r="AT18" s="10">
        <f t="shared" si="35"/>
        <v>2.8859754889678131E-2</v>
      </c>
      <c r="AU18" s="10">
        <f t="shared" si="11"/>
        <v>9.6761961564557353E-3</v>
      </c>
      <c r="AV18" s="10">
        <f t="shared" si="12"/>
        <v>-2.6262149122715732E-2</v>
      </c>
      <c r="AW18" s="10">
        <f t="shared" si="13"/>
        <v>0.15411715753456623</v>
      </c>
      <c r="AX18" s="10">
        <f t="shared" si="14"/>
        <v>-0.1293095830645265</v>
      </c>
      <c r="AY18" s="10">
        <f t="shared" si="15"/>
        <v>5.4473287483239395E-2</v>
      </c>
      <c r="AZ18" s="10">
        <f t="shared" si="16"/>
        <v>-3.611442165637823E-2</v>
      </c>
      <c r="BA18" s="10">
        <f t="shared" si="17"/>
        <v>-8.1248479562691794E-3</v>
      </c>
      <c r="BB18" s="10">
        <f t="shared" si="18"/>
        <v>-1.5906582623132987E-3</v>
      </c>
      <c r="BC18" s="10">
        <f t="shared" si="19"/>
        <v>3.0311495298847069E-2</v>
      </c>
      <c r="BD18" s="10">
        <f t="shared" si="20"/>
        <v>-5.4365845539737528E-2</v>
      </c>
      <c r="BE18" s="10">
        <f t="shared" si="21"/>
        <v>-2.9306365585857627E-2</v>
      </c>
      <c r="BF18" s="10">
        <f t="shared" si="22"/>
        <v>6.0930429997560424E-2</v>
      </c>
      <c r="BG18" s="10">
        <f t="shared" si="23"/>
        <v>-0.1469232212237325</v>
      </c>
      <c r="BH18" s="10">
        <f t="shared" si="24"/>
        <v>-4.2397214035601712E-2</v>
      </c>
      <c r="BI18" s="10">
        <f t="shared" si="25"/>
        <v>6.4981893158773091E-2</v>
      </c>
      <c r="BJ18" s="10">
        <f t="shared" si="26"/>
        <v>-1.8118376839708274E-2</v>
      </c>
      <c r="BK18" s="10">
        <f t="shared" si="27"/>
        <v>3.3848211301084452E-2</v>
      </c>
      <c r="BL18" s="10">
        <f t="shared" si="28"/>
        <v>8.6361586062697004E-2</v>
      </c>
      <c r="BM18" s="10">
        <f t="shared" si="29"/>
        <v>5.857661800595737E-2</v>
      </c>
      <c r="BN18" s="10">
        <f t="shared" si="30"/>
        <v>8.7973347435354232E-2</v>
      </c>
      <c r="BO18" s="10">
        <f t="shared" si="7"/>
        <v>2.8993087794214847E-2</v>
      </c>
      <c r="BP18" s="10">
        <f t="shared" si="2"/>
        <v>2.4535269166944901E-2</v>
      </c>
      <c r="BQ18" s="10">
        <f t="shared" si="2"/>
        <v>1.3554745680034843E-2</v>
      </c>
      <c r="BR18" s="10">
        <f t="shared" si="8"/>
        <v>5.5884788565359361E-2</v>
      </c>
      <c r="BS18" s="10">
        <f t="shared" si="3"/>
        <v>-2.2307840959872316E-2</v>
      </c>
      <c r="BT18" s="10">
        <f t="shared" si="3"/>
        <v>1.3542660065520972E-2</v>
      </c>
      <c r="BU18" s="10">
        <f t="shared" si="9"/>
        <v>1.3238775650673986E-2</v>
      </c>
      <c r="BV18" s="10">
        <f t="shared" si="4"/>
        <v>5.2667308700648161E-2</v>
      </c>
      <c r="BW18" s="10">
        <f t="shared" si="4"/>
        <v>0.12752419015211558</v>
      </c>
      <c r="BX18" s="10">
        <f t="shared" si="10"/>
        <v>5.1420192366220877E-2</v>
      </c>
      <c r="BY18" s="10">
        <f t="shared" si="5"/>
        <v>1.0392589203460395E-2</v>
      </c>
      <c r="BZ18" s="10">
        <f t="shared" si="5"/>
        <v>-3.000646429454152E-3</v>
      </c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</row>
    <row r="19" spans="1:134" x14ac:dyDescent="0.2">
      <c r="A19" s="5">
        <v>42400</v>
      </c>
      <c r="B19" s="6">
        <f>LN(TN1_Precios!B19/TN1_Precios!B20)</f>
        <v>6.9617252438024663E-3</v>
      </c>
      <c r="C19" s="6">
        <f>LN(TN1_Precios!C19/TN1_Precios!C20)</f>
        <v>2.0967698376732628E-3</v>
      </c>
      <c r="D19" s="6">
        <f>LN(TN1_Precios!D19/TN1_Precios!D20)</f>
        <v>-1.6081082926846169E-2</v>
      </c>
      <c r="E19" s="6">
        <f>LN(TN1_Precios!E19/TN1_Precios!E20)</f>
        <v>-4.1409271972333635E-2</v>
      </c>
      <c r="F19" s="6">
        <f>LN(TN1_Precios!F19/TN1_Precios!F20)</f>
        <v>-3.077165866675366E-2</v>
      </c>
      <c r="G19" s="6">
        <f>LN(TN1_Precios!G19/TN1_Precios!G20)</f>
        <v>-3.0842976097146511E-2</v>
      </c>
      <c r="H19" s="6">
        <f>LN(TN1_Precios!H19/TN1_Precios!H20)</f>
        <v>3.2137932317506182E-2</v>
      </c>
      <c r="I19" s="6">
        <f>LN(TN1_Precios!I19/TN1_Precios!I20)</f>
        <v>-2.7101929777791155E-2</v>
      </c>
      <c r="J19" s="6">
        <f>LN(TN1_Precios!J19/TN1_Precios!J20)</f>
        <v>-0.15339237489402158</v>
      </c>
      <c r="K19" s="6">
        <f>LN(TN1_Precios!K19/TN1_Precios!K20)</f>
        <v>-1.3948875613371308E-2</v>
      </c>
      <c r="L19" s="6">
        <f>LN(TN1_Precios!L19/TN1_Precios!L20)</f>
        <v>2.1464102237058851E-2</v>
      </c>
      <c r="M19" s="6">
        <f>LN(TN1_Precios!M19/TN1_Precios!M20)</f>
        <v>1.7714160417543316E-2</v>
      </c>
      <c r="N19" s="6">
        <f>LN(TN1_Precios!N19/TN1_Precios!N20)</f>
        <v>5.7074835373346816E-2</v>
      </c>
      <c r="O19" s="6">
        <f>LN(TN1_Precios!O19/TN1_Precios!O20)</f>
        <v>6.4427699394231902E-2</v>
      </c>
      <c r="P19" s="6">
        <f>LN(TN1_Precios!P19/TN1_Precios!P20)</f>
        <v>6.3153907797888681E-2</v>
      </c>
      <c r="Q19" s="6">
        <f>LN(TN1_Precios!Q19/TN1_Precios!Q20)</f>
        <v>2.0662228233971184E-2</v>
      </c>
      <c r="R19" s="6">
        <f>LN(TN1_Precios!R19/TN1_Precios!R20)</f>
        <v>4.2367664621627017E-3</v>
      </c>
      <c r="S19" s="6">
        <f>LN(TN1_Precios!S19/TN1_Precios!S20)</f>
        <v>-9.8522964430115944E-3</v>
      </c>
      <c r="T19" s="6">
        <f>LN(TN1_Precios!T19/TN1_Precios!T20)</f>
        <v>8.033016803600565E-2</v>
      </c>
      <c r="U19" s="6">
        <f>LN(TN1_Precios!U19/TN1_Precios!U20)</f>
        <v>3.9744354730466606E-2</v>
      </c>
      <c r="V19" s="6">
        <f>LN(TN1_Precios!V19/TN1_Precios!V20)</f>
        <v>-9.9031380606178776E-2</v>
      </c>
      <c r="W19" s="6">
        <f>LN(TN1_Precios!W19/TN1_Precios!W20)</f>
        <v>-1.1915367068949139E-2</v>
      </c>
      <c r="X19" s="6">
        <f>LN(TN1_Precios!X19/TN1_Precios!X20)</f>
        <v>-2.9788680363618852E-2</v>
      </c>
      <c r="Y19" s="6">
        <f>LN(TN1_Precios!Y19/TN1_Precios!Y20)</f>
        <v>-2.2245102190434598E-2</v>
      </c>
      <c r="Z19" s="6">
        <f>LN(TN1_Precios!Z19/TN1_Precios!Z20)</f>
        <v>-5.2790784984545001E-2</v>
      </c>
      <c r="AA19" s="6">
        <f>LN(TN1_Precios!AA19/TN1_Precios!AA20)</f>
        <v>-1.8822936464941844E-2</v>
      </c>
      <c r="AB19" s="6">
        <f>LN(TN1_Precios!AB19/TN1_Precios!AB20)</f>
        <v>-5.2964799071510216E-3</v>
      </c>
      <c r="AC19" s="6">
        <f>LN(TN1_Precios!AC19/TN1_Precios!AC20)</f>
        <v>1.5793352356119509E-2</v>
      </c>
      <c r="AD19" s="6">
        <f>LN(TN1_Precios!AD19/TN1_Precios!AD20)</f>
        <v>-3.2140259021752417E-2</v>
      </c>
      <c r="AE19" s="6">
        <f>LN(TN1_Precios!AE19/TN1_Precios!AE20)</f>
        <v>-5.533991113616378E-2</v>
      </c>
      <c r="AF19" s="6">
        <f>LN(TN1_Precios!AF19/TN1_Precios!AF20)</f>
        <v>-3.6774404458871936E-3</v>
      </c>
      <c r="AG19" s="6">
        <f>LN(TN1_Precios!AG19/TN1_Precios!AG20)</f>
        <v>-2.4084624885049363E-2</v>
      </c>
      <c r="AH19" s="6">
        <f>LN(TN1_Precios!AH19/TN1_Precios!AH20)</f>
        <v>-9.183623733375992E-3</v>
      </c>
      <c r="AI19" s="6">
        <f>LN(TN1_Precios!AI19/TN1_Precios!AI20)</f>
        <v>-9.8069418219275589E-2</v>
      </c>
      <c r="AJ19" s="6">
        <f>LN(TN1_Precios!AJ19/TN1_Precios!AJ20)</f>
        <v>-7.1035773116751771E-2</v>
      </c>
      <c r="AK19" s="6">
        <f>LN(TN1_Precios!AK19/TN1_Precios!AK20)</f>
        <v>-1.4706147389695449E-2</v>
      </c>
      <c r="AL19" s="6">
        <f>LN(TN1_Precios!AL19/TN1_Precios!AL20)</f>
        <v>5.5569851154810786E-2</v>
      </c>
      <c r="AM19" s="6">
        <f>LN(TN1_Precios!AM19/TN1_Precios!AM20)</f>
        <v>9.1756158000731641E-2</v>
      </c>
      <c r="AO19" s="10">
        <f t="shared" si="6"/>
        <v>6.4720977473904286E-3</v>
      </c>
      <c r="AP19" s="10">
        <f t="shared" si="31"/>
        <v>1.2487197377217926E-3</v>
      </c>
      <c r="AQ19" s="10">
        <f t="shared" si="32"/>
        <v>-2.1694152956265211E-2</v>
      </c>
      <c r="AR19" s="10">
        <f t="shared" si="33"/>
        <v>-4.3486493131802702E-2</v>
      </c>
      <c r="AS19" s="10">
        <f t="shared" si="34"/>
        <v>-2.903638346848221E-2</v>
      </c>
      <c r="AT19" s="10">
        <f t="shared" si="35"/>
        <v>-3.6736270712457837E-2</v>
      </c>
      <c r="AU19" s="10">
        <f t="shared" si="11"/>
        <v>2.885638319516616E-2</v>
      </c>
      <c r="AV19" s="10">
        <f t="shared" si="12"/>
        <v>-2.7499156928781139E-2</v>
      </c>
      <c r="AW19" s="10">
        <f t="shared" si="13"/>
        <v>-0.13500656925042739</v>
      </c>
      <c r="AX19" s="10">
        <f t="shared" si="14"/>
        <v>-2.0522286071643973E-2</v>
      </c>
      <c r="AY19" s="10">
        <f t="shared" si="15"/>
        <v>2.8587670656766352E-2</v>
      </c>
      <c r="AZ19" s="10">
        <f t="shared" si="16"/>
        <v>1.2984079975421097E-2</v>
      </c>
      <c r="BA19" s="10">
        <f t="shared" si="17"/>
        <v>6.1883078211649539E-2</v>
      </c>
      <c r="BB19" s="10">
        <f t="shared" si="18"/>
        <v>6.250461273947279E-2</v>
      </c>
      <c r="BC19" s="10">
        <f t="shared" si="19"/>
        <v>6.4268157200300019E-2</v>
      </c>
      <c r="BD19" s="10">
        <f t="shared" si="20"/>
        <v>2.1545154726042834E-2</v>
      </c>
      <c r="BE19" s="10">
        <f t="shared" si="21"/>
        <v>3.5205933698605292E-3</v>
      </c>
      <c r="BF19" s="10">
        <f t="shared" si="22"/>
        <v>-1.5932576728411467E-2</v>
      </c>
      <c r="BG19" s="10">
        <f t="shared" si="23"/>
        <v>8.1389297587843676E-2</v>
      </c>
      <c r="BH19" s="10">
        <f t="shared" si="24"/>
        <v>3.7600925428485844E-2</v>
      </c>
      <c r="BI19" s="10">
        <f t="shared" si="25"/>
        <v>-0.10409333118033214</v>
      </c>
      <c r="BJ19" s="10">
        <f t="shared" si="26"/>
        <v>-2.1350050107534137E-2</v>
      </c>
      <c r="BK19" s="10">
        <f t="shared" si="27"/>
        <v>-3.4853445734162082E-2</v>
      </c>
      <c r="BL19" s="10">
        <f t="shared" si="28"/>
        <v>-2.5508544747476842E-2</v>
      </c>
      <c r="BM19" s="10">
        <f t="shared" si="29"/>
        <v>-5.1208110515334505E-2</v>
      </c>
      <c r="BN19" s="10">
        <f t="shared" si="30"/>
        <v>-1.1557601904833608E-2</v>
      </c>
      <c r="BO19" s="10">
        <f t="shared" si="7"/>
        <v>-1.2123337170770139E-2</v>
      </c>
      <c r="BP19" s="10">
        <f t="shared" ref="BP19:BP79" si="36">AC19-AC$79</f>
        <v>1.4599480824841039E-2</v>
      </c>
      <c r="BQ19" s="10">
        <f t="shared" ref="BQ19:BQ79" si="37">AD19-AD$79</f>
        <v>-3.0092876468647597E-2</v>
      </c>
      <c r="BR19" s="10">
        <f t="shared" si="8"/>
        <v>-4.5396241781249735E-2</v>
      </c>
      <c r="BS19" s="10">
        <f t="shared" ref="BS19:BS79" si="38">AF19-AF$79</f>
        <v>-4.7078829584746573E-3</v>
      </c>
      <c r="BT19" s="10">
        <f t="shared" ref="BT19:BT79" si="39">AG19-AG$79</f>
        <v>-3.1016094118465901E-2</v>
      </c>
      <c r="BU19" s="10">
        <f t="shared" si="9"/>
        <v>-8.9117187898591146E-3</v>
      </c>
      <c r="BV19" s="10">
        <f t="shared" ref="BV19:BV79" si="40">AI19-AI$79</f>
        <v>-9.7433009531372725E-2</v>
      </c>
      <c r="BW19" s="10">
        <f t="shared" ref="BW19:BW79" si="41">AJ19-AJ$79</f>
        <v>-7.0889110014780585E-2</v>
      </c>
      <c r="BX19" s="10">
        <f t="shared" si="10"/>
        <v>1.9092443626705802E-2</v>
      </c>
      <c r="BY19" s="10">
        <f t="shared" ref="BY19:BY79" si="42">AL19-AL$79</f>
        <v>4.958083798638542E-2</v>
      </c>
      <c r="BZ19" s="10">
        <f t="shared" ref="BZ19:BZ79" si="43">AM19-AM$79</f>
        <v>8.0171767879886058E-2</v>
      </c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</row>
    <row r="20" spans="1:134" x14ac:dyDescent="0.2">
      <c r="A20" s="5">
        <v>42369</v>
      </c>
      <c r="B20" s="6">
        <f>LN(TN1_Precios!B20/TN1_Precios!B21)</f>
        <v>6.7916465932910891E-3</v>
      </c>
      <c r="C20" s="6">
        <f>LN(TN1_Precios!C20/TN1_Precios!C21)</f>
        <v>1.593212203209057E-2</v>
      </c>
      <c r="D20" s="6">
        <f>LN(TN1_Precios!D20/TN1_Precios!D21)</f>
        <v>2.8681800924816172E-2</v>
      </c>
      <c r="E20" s="6">
        <f>LN(TN1_Precios!E20/TN1_Precios!E21)</f>
        <v>-3.1429890977531905E-2</v>
      </c>
      <c r="F20" s="6">
        <f>LN(TN1_Precios!F20/TN1_Precios!F21)</f>
        <v>-3.1322471129041157E-2</v>
      </c>
      <c r="G20" s="6">
        <f>LN(TN1_Precios!G20/TN1_Precios!G21)</f>
        <v>-3.7486368941447322E-2</v>
      </c>
      <c r="H20" s="6">
        <f>LN(TN1_Precios!H20/TN1_Precios!H21)</f>
        <v>1.3521608623723376E-2</v>
      </c>
      <c r="I20" s="6">
        <f>LN(TN1_Precios!I20/TN1_Precios!I21)</f>
        <v>2.8350940394764775E-3</v>
      </c>
      <c r="J20" s="6">
        <f>LN(TN1_Precios!J20/TN1_Precios!J21)</f>
        <v>-9.0327147399492116E-2</v>
      </c>
      <c r="K20" s="6">
        <f>LN(TN1_Precios!K20/TN1_Precios!K21)</f>
        <v>-1.2598871290787406E-2</v>
      </c>
      <c r="L20" s="6">
        <f>LN(TN1_Precios!L20/TN1_Precios!L21)</f>
        <v>-5.7201600971760434E-2</v>
      </c>
      <c r="M20" s="6">
        <f>LN(TN1_Precios!M20/TN1_Precios!M21)</f>
        <v>1.8315786392478051E-2</v>
      </c>
      <c r="N20" s="6">
        <f>LN(TN1_Precios!N20/TN1_Precios!N21)</f>
        <v>2.6712441640757728E-2</v>
      </c>
      <c r="O20" s="6">
        <f>LN(TN1_Precios!O20/TN1_Precios!O21)</f>
        <v>-3.8379297250909633E-2</v>
      </c>
      <c r="P20" s="6">
        <f>LN(TN1_Precios!P20/TN1_Precios!P21)</f>
        <v>3.586262809303489E-3</v>
      </c>
      <c r="Q20" s="6">
        <f>LN(TN1_Precios!Q20/TN1_Precios!Q21)</f>
        <v>-2.1347529331385536E-3</v>
      </c>
      <c r="R20" s="6">
        <f>LN(TN1_Precios!R20/TN1_Precios!R21)</f>
        <v>-7.5472056353828544E-3</v>
      </c>
      <c r="S20" s="6">
        <f>LN(TN1_Precios!S20/TN1_Precios!S21)</f>
        <v>-2.0955365175987995E-2</v>
      </c>
      <c r="T20" s="6">
        <f>LN(TN1_Precios!T20/TN1_Precios!T21)</f>
        <v>-2.0322808705606345E-3</v>
      </c>
      <c r="U20" s="6">
        <f>LN(TN1_Precios!U20/TN1_Precios!U21)</f>
        <v>5.2156097150742022E-2</v>
      </c>
      <c r="V20" s="6">
        <f>LN(TN1_Precios!V20/TN1_Precios!V21)</f>
        <v>-2.7837488065458774E-2</v>
      </c>
      <c r="W20" s="6">
        <f>LN(TN1_Precios!W20/TN1_Precios!W21)</f>
        <v>0.18038169197612797</v>
      </c>
      <c r="X20" s="6">
        <f>LN(TN1_Precios!X20/TN1_Precios!X21)</f>
        <v>8.9962561374334043E-3</v>
      </c>
      <c r="Y20" s="6">
        <f>LN(TN1_Precios!Y20/TN1_Precios!Y21)</f>
        <v>-5.1109489396555401E-2</v>
      </c>
      <c r="Z20" s="6">
        <f>LN(TN1_Precios!Z20/TN1_Precios!Z21)</f>
        <v>-5.4473560162498103E-2</v>
      </c>
      <c r="AA20" s="6">
        <f>LN(TN1_Precios!AA20/TN1_Precios!AA21)</f>
        <v>-2.6330917056696587E-2</v>
      </c>
      <c r="AB20" s="6">
        <f>LN(TN1_Precios!AB20/TN1_Precios!AB21)</f>
        <v>4.6080971380279313E-2</v>
      </c>
      <c r="AC20" s="6">
        <f>LN(TN1_Precios!AC20/TN1_Precios!AC21)</f>
        <v>-3.1651201361282924E-2</v>
      </c>
      <c r="AD20" s="6">
        <f>LN(TN1_Precios!AD20/TN1_Precios!AD21)</f>
        <v>0.10747518663570632</v>
      </c>
      <c r="AE20" s="6">
        <f>LN(TN1_Precios!AE20/TN1_Precios!AE21)</f>
        <v>-4.9550084560259215E-2</v>
      </c>
      <c r="AF20" s="6">
        <f>LN(TN1_Precios!AF20/TN1_Precios!AF21)</f>
        <v>-2.229804595737352E-2</v>
      </c>
      <c r="AG20" s="6">
        <f>LN(TN1_Precios!AG20/TN1_Precios!AG21)</f>
        <v>-6.971613744425292E-3</v>
      </c>
      <c r="AH20" s="6">
        <f>LN(TN1_Precios!AH20/TN1_Precios!AH21)</f>
        <v>1.9361253144176693E-2</v>
      </c>
      <c r="AI20" s="6">
        <f>LN(TN1_Precios!AI20/TN1_Precios!AI21)</f>
        <v>4.8292557646490153E-2</v>
      </c>
      <c r="AJ20" s="6">
        <f>LN(TN1_Precios!AJ20/TN1_Precios!AJ21)</f>
        <v>0.12071590374102092</v>
      </c>
      <c r="AK20" s="6">
        <f>LN(TN1_Precios!AK20/TN1_Precios!AK21)</f>
        <v>-7.5202263709209211E-2</v>
      </c>
      <c r="AL20" s="6">
        <f>LN(TN1_Precios!AL20/TN1_Precios!AL21)</f>
        <v>5.7158413839948623E-2</v>
      </c>
      <c r="AM20" s="6">
        <f>LN(TN1_Precios!AM20/TN1_Precios!AM21)</f>
        <v>3.4511042476408377E-2</v>
      </c>
      <c r="AO20" s="10">
        <f t="shared" si="6"/>
        <v>6.3020190968790515E-3</v>
      </c>
      <c r="AP20" s="10">
        <f t="shared" si="31"/>
        <v>1.50840719321391E-2</v>
      </c>
      <c r="AQ20" s="10">
        <f t="shared" si="32"/>
        <v>2.3068730895397131E-2</v>
      </c>
      <c r="AR20" s="10">
        <f t="shared" si="33"/>
        <v>-3.3507112137000972E-2</v>
      </c>
      <c r="AS20" s="10">
        <f t="shared" si="34"/>
        <v>-2.9587195930769708E-2</v>
      </c>
      <c r="AT20" s="10">
        <f t="shared" si="35"/>
        <v>-4.3379663556758652E-2</v>
      </c>
      <c r="AU20" s="10">
        <f t="shared" si="11"/>
        <v>1.0240059501383356E-2</v>
      </c>
      <c r="AV20" s="10">
        <f t="shared" si="12"/>
        <v>2.4378668884864944E-3</v>
      </c>
      <c r="AW20" s="10">
        <f t="shared" si="13"/>
        <v>-7.194134175589792E-2</v>
      </c>
      <c r="AX20" s="10">
        <f t="shared" si="14"/>
        <v>-1.917228174906007E-2</v>
      </c>
      <c r="AY20" s="10">
        <f t="shared" si="15"/>
        <v>-5.0078032552052933E-2</v>
      </c>
      <c r="AZ20" s="10">
        <f t="shared" si="16"/>
        <v>1.3585705950355832E-2</v>
      </c>
      <c r="BA20" s="10">
        <f t="shared" si="17"/>
        <v>3.1520684479060451E-2</v>
      </c>
      <c r="BB20" s="10">
        <f t="shared" si="18"/>
        <v>-4.0302383905668739E-2</v>
      </c>
      <c r="BC20" s="10">
        <f t="shared" si="19"/>
        <v>4.7005122117148301E-3</v>
      </c>
      <c r="BD20" s="10">
        <f t="shared" si="20"/>
        <v>-1.2518264410669054E-3</v>
      </c>
      <c r="BE20" s="10">
        <f t="shared" si="21"/>
        <v>-8.2633787276850269E-3</v>
      </c>
      <c r="BF20" s="10">
        <f t="shared" si="22"/>
        <v>-2.7035645461387869E-2</v>
      </c>
      <c r="BG20" s="10">
        <f t="shared" si="23"/>
        <v>-9.7315131872260734E-4</v>
      </c>
      <c r="BH20" s="10">
        <f t="shared" si="24"/>
        <v>5.0012667848761259E-2</v>
      </c>
      <c r="BI20" s="10">
        <f t="shared" si="25"/>
        <v>-3.289943863961213E-2</v>
      </c>
      <c r="BJ20" s="10">
        <f t="shared" si="26"/>
        <v>0.17094700893754297</v>
      </c>
      <c r="BK20" s="10">
        <f t="shared" si="27"/>
        <v>3.9314907668901739E-3</v>
      </c>
      <c r="BL20" s="10">
        <f t="shared" si="28"/>
        <v>-5.4372931953597645E-2</v>
      </c>
      <c r="BM20" s="10">
        <f t="shared" si="29"/>
        <v>-5.2890885693287606E-2</v>
      </c>
      <c r="BN20" s="10">
        <f t="shared" si="30"/>
        <v>-1.9065582496588351E-2</v>
      </c>
      <c r="BO20" s="10">
        <f t="shared" si="7"/>
        <v>3.9254114116660195E-2</v>
      </c>
      <c r="BP20" s="10">
        <f t="shared" si="36"/>
        <v>-3.2845072892561396E-2</v>
      </c>
      <c r="BQ20" s="10">
        <f t="shared" si="37"/>
        <v>0.10952256918881113</v>
      </c>
      <c r="BR20" s="10">
        <f t="shared" si="8"/>
        <v>-3.960641520534517E-2</v>
      </c>
      <c r="BS20" s="10">
        <f t="shared" si="38"/>
        <v>-2.3328488469960981E-2</v>
      </c>
      <c r="BT20" s="10">
        <f t="shared" si="39"/>
        <v>-1.3903082977841829E-2</v>
      </c>
      <c r="BU20" s="10">
        <f t="shared" si="9"/>
        <v>1.9633158087693572E-2</v>
      </c>
      <c r="BV20" s="10">
        <f t="shared" si="40"/>
        <v>4.8928966334393018E-2</v>
      </c>
      <c r="BW20" s="10">
        <f t="shared" si="41"/>
        <v>0.12086256684299211</v>
      </c>
      <c r="BX20" s="10">
        <f t="shared" si="10"/>
        <v>-4.1403672692807959E-2</v>
      </c>
      <c r="BY20" s="10">
        <f t="shared" si="42"/>
        <v>5.1169400671523257E-2</v>
      </c>
      <c r="BZ20" s="10">
        <f t="shared" si="43"/>
        <v>2.292665235556279E-2</v>
      </c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</row>
    <row r="21" spans="1:134" x14ac:dyDescent="0.2">
      <c r="A21" s="5">
        <v>42338</v>
      </c>
      <c r="B21" s="6">
        <f>LN(TN1_Precios!B21/TN1_Precios!B22)</f>
        <v>-4.6161692080314912E-2</v>
      </c>
      <c r="C21" s="6">
        <f>LN(TN1_Precios!C21/TN1_Precios!C22)</f>
        <v>-7.1748627562206152E-2</v>
      </c>
      <c r="D21" s="6">
        <f>LN(TN1_Precios!D21/TN1_Precios!D22)</f>
        <v>-2.8956805739133493E-2</v>
      </c>
      <c r="E21" s="6">
        <f>LN(TN1_Precios!E21/TN1_Precios!E22)</f>
        <v>-0.15351339607974823</v>
      </c>
      <c r="F21" s="6">
        <f>LN(TN1_Precios!F21/TN1_Precios!F22)</f>
        <v>-2.75180288938923E-2</v>
      </c>
      <c r="G21" s="6">
        <f>LN(TN1_Precios!G21/TN1_Precios!G22)</f>
        <v>-6.3948724600273413E-2</v>
      </c>
      <c r="H21" s="6">
        <f>LN(TN1_Precios!H21/TN1_Precios!H22)</f>
        <v>-6.7057056416963717E-2</v>
      </c>
      <c r="I21" s="6">
        <f>LN(TN1_Precios!I21/TN1_Precios!I22)</f>
        <v>-3.502605063026637E-2</v>
      </c>
      <c r="J21" s="6">
        <f>LN(TN1_Precios!J21/TN1_Precios!J22)</f>
        <v>2.5759450052200365E-2</v>
      </c>
      <c r="K21" s="6">
        <f>LN(TN1_Precios!K21/TN1_Precios!K22)</f>
        <v>-4.3875493448169114E-2</v>
      </c>
      <c r="L21" s="6">
        <f>LN(TN1_Precios!L21/TN1_Precios!L22)</f>
        <v>-1.3260155839043466E-2</v>
      </c>
      <c r="M21" s="6">
        <f>LN(TN1_Precios!M21/TN1_Precios!M22)</f>
        <v>-3.2074946768896342E-2</v>
      </c>
      <c r="N21" s="6">
        <f>LN(TN1_Precios!N21/TN1_Precios!N22)</f>
        <v>-0.13690136286863033</v>
      </c>
      <c r="O21" s="6">
        <f>LN(TN1_Precios!O21/TN1_Precios!O22)</f>
        <v>-4.2372378903226933E-2</v>
      </c>
      <c r="P21" s="6">
        <f>LN(TN1_Precios!P21/TN1_Precios!P22)</f>
        <v>-0.10627717963238839</v>
      </c>
      <c r="Q21" s="6">
        <f>LN(TN1_Precios!Q21/TN1_Precios!Q22)</f>
        <v>-6.083881139432587E-2</v>
      </c>
      <c r="R21" s="6">
        <f>LN(TN1_Precios!R21/TN1_Precios!R22)</f>
        <v>-1.8338622812915765E-2</v>
      </c>
      <c r="S21" s="6">
        <f>LN(TN1_Precios!S21/TN1_Precios!S22)</f>
        <v>-0.14139688376468801</v>
      </c>
      <c r="T21" s="6">
        <f>LN(TN1_Precios!T21/TN1_Precios!T22)</f>
        <v>-6.7758587872541421E-3</v>
      </c>
      <c r="U21" s="6">
        <f>LN(TN1_Precios!U21/TN1_Precios!U22)</f>
        <v>-7.8532357177336615E-2</v>
      </c>
      <c r="V21" s="6">
        <f>LN(TN1_Precios!V21/TN1_Precios!V22)</f>
        <v>-0.1056939045590639</v>
      </c>
      <c r="W21" s="6">
        <f>LN(TN1_Precios!W21/TN1_Precios!W22)</f>
        <v>-8.6796237569734327E-2</v>
      </c>
      <c r="X21" s="6">
        <f>LN(TN1_Precios!X21/TN1_Precios!X22)</f>
        <v>5.9242779337101556E-3</v>
      </c>
      <c r="Y21" s="6">
        <f>LN(TN1_Precios!Y21/TN1_Precios!Y22)</f>
        <v>-2.7239515202766601E-2</v>
      </c>
      <c r="Z21" s="6">
        <f>LN(TN1_Precios!Z21/TN1_Precios!Z22)</f>
        <v>-4.5643326440618172E-2</v>
      </c>
      <c r="AA21" s="6">
        <f>LN(TN1_Precios!AA21/TN1_Precios!AA22)</f>
        <v>3.3936747071044354E-2</v>
      </c>
      <c r="AB21" s="6">
        <f>LN(TN1_Precios!AB21/TN1_Precios!AB22)</f>
        <v>-8.005713154793366E-2</v>
      </c>
      <c r="AC21" s="6">
        <f>LN(TN1_Precios!AC21/TN1_Precios!AC22)</f>
        <v>-5.9935990364370369E-2</v>
      </c>
      <c r="AD21" s="6">
        <f>LN(TN1_Precios!AD21/TN1_Precios!AD22)</f>
        <v>0.13172291084612317</v>
      </c>
      <c r="AE21" s="6">
        <f>LN(TN1_Precios!AE21/TN1_Precios!AE22)</f>
        <v>4.1612797564826998E-2</v>
      </c>
      <c r="AF21" s="6">
        <f>LN(TN1_Precios!AF21/TN1_Precios!AF22)</f>
        <v>-2.6119704486518795E-3</v>
      </c>
      <c r="AG21" s="6">
        <f>LN(TN1_Precios!AG21/TN1_Precios!AG22)</f>
        <v>-3.4197998958913373E-2</v>
      </c>
      <c r="AH21" s="6">
        <f>LN(TN1_Precios!AH21/TN1_Precios!AH22)</f>
        <v>-4.0976563160404184E-2</v>
      </c>
      <c r="AI21" s="6">
        <f>LN(TN1_Precios!AI21/TN1_Precios!AI22)</f>
        <v>7.3870127156827267E-2</v>
      </c>
      <c r="AJ21" s="6">
        <f>LN(TN1_Precios!AJ21/TN1_Precios!AJ22)</f>
        <v>-5.7537002119489422E-2</v>
      </c>
      <c r="AK21" s="6">
        <f>LN(TN1_Precios!AK21/TN1_Precios!AK22)</f>
        <v>-0.13353139262452263</v>
      </c>
      <c r="AL21" s="6">
        <f>LN(TN1_Precios!AL21/TN1_Precios!AL22)</f>
        <v>8.7408705723252211E-2</v>
      </c>
      <c r="AM21" s="6">
        <f>LN(TN1_Precios!AM21/TN1_Precios!AM22)</f>
        <v>5.7779982284284354E-2</v>
      </c>
      <c r="AO21" s="10">
        <f t="shared" si="6"/>
        <v>-4.6651319576726948E-2</v>
      </c>
      <c r="AP21" s="10">
        <f t="shared" si="31"/>
        <v>-7.2596677662157619E-2</v>
      </c>
      <c r="AQ21" s="10">
        <f t="shared" si="32"/>
        <v>-3.4569875768552534E-2</v>
      </c>
      <c r="AR21" s="10">
        <f t="shared" si="33"/>
        <v>-0.1555906172392173</v>
      </c>
      <c r="AS21" s="10">
        <f t="shared" si="34"/>
        <v>-2.5782753695620851E-2</v>
      </c>
      <c r="AT21" s="10">
        <f t="shared" si="35"/>
        <v>-6.9842019215584736E-2</v>
      </c>
      <c r="AU21" s="10">
        <f t="shared" si="11"/>
        <v>-7.0338605539303739E-2</v>
      </c>
      <c r="AV21" s="10">
        <f t="shared" si="12"/>
        <v>-3.5423277781256354E-2</v>
      </c>
      <c r="AW21" s="10">
        <f t="shared" si="13"/>
        <v>4.4145255695794555E-2</v>
      </c>
      <c r="AX21" s="10">
        <f t="shared" si="14"/>
        <v>-5.0448903906441779E-2</v>
      </c>
      <c r="AY21" s="10">
        <f t="shared" si="15"/>
        <v>-6.1365874193359633E-3</v>
      </c>
      <c r="AZ21" s="10">
        <f t="shared" si="16"/>
        <v>-3.6805027211018561E-2</v>
      </c>
      <c r="BA21" s="10">
        <f t="shared" si="17"/>
        <v>-0.13209312003032761</v>
      </c>
      <c r="BB21" s="10">
        <f t="shared" si="18"/>
        <v>-4.4295465557986038E-2</v>
      </c>
      <c r="BC21" s="10">
        <f t="shared" si="19"/>
        <v>-0.10516293022997705</v>
      </c>
      <c r="BD21" s="10">
        <f t="shared" si="20"/>
        <v>-5.9955884902254224E-2</v>
      </c>
      <c r="BE21" s="10">
        <f t="shared" si="21"/>
        <v>-1.9054795905217938E-2</v>
      </c>
      <c r="BF21" s="10">
        <f t="shared" si="22"/>
        <v>-0.14747716405008787</v>
      </c>
      <c r="BG21" s="10">
        <f t="shared" si="23"/>
        <v>-5.7167292354161148E-3</v>
      </c>
      <c r="BH21" s="10">
        <f t="shared" si="24"/>
        <v>-8.0675786479317377E-2</v>
      </c>
      <c r="BI21" s="10">
        <f t="shared" si="25"/>
        <v>-0.11075585513321726</v>
      </c>
      <c r="BJ21" s="10">
        <f t="shared" si="26"/>
        <v>-9.6230920608319323E-2</v>
      </c>
      <c r="BK21" s="10">
        <f t="shared" si="27"/>
        <v>8.595125631669252E-4</v>
      </c>
      <c r="BL21" s="10">
        <f t="shared" si="28"/>
        <v>-3.0502957759808845E-2</v>
      </c>
      <c r="BM21" s="10">
        <f t="shared" si="29"/>
        <v>-4.4060651971407676E-2</v>
      </c>
      <c r="BN21" s="10">
        <f t="shared" si="30"/>
        <v>4.120208163115259E-2</v>
      </c>
      <c r="BO21" s="10">
        <f t="shared" si="7"/>
        <v>-8.6883988811552779E-2</v>
      </c>
      <c r="BP21" s="10">
        <f t="shared" si="36"/>
        <v>-6.112986189564884E-2</v>
      </c>
      <c r="BQ21" s="10">
        <f t="shared" si="37"/>
        <v>0.133770293399228</v>
      </c>
      <c r="BR21" s="10">
        <f t="shared" si="8"/>
        <v>5.1556466919741042E-2</v>
      </c>
      <c r="BS21" s="10">
        <f t="shared" si="38"/>
        <v>-3.6424129612393427E-3</v>
      </c>
      <c r="BT21" s="10">
        <f t="shared" si="39"/>
        <v>-4.1129468192329911E-2</v>
      </c>
      <c r="BU21" s="10">
        <f t="shared" si="9"/>
        <v>-4.0704658216887304E-2</v>
      </c>
      <c r="BV21" s="10">
        <f t="shared" si="40"/>
        <v>7.4506535844730132E-2</v>
      </c>
      <c r="BW21" s="10">
        <f t="shared" si="41"/>
        <v>-5.7390339017518242E-2</v>
      </c>
      <c r="BX21" s="10">
        <f t="shared" si="10"/>
        <v>-9.9732801608121369E-2</v>
      </c>
      <c r="BY21" s="10">
        <f t="shared" si="42"/>
        <v>8.1419692554826839E-2</v>
      </c>
      <c r="BZ21" s="10">
        <f t="shared" si="43"/>
        <v>4.619559216343877E-2</v>
      </c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</row>
    <row r="22" spans="1:134" x14ac:dyDescent="0.2">
      <c r="A22" s="5">
        <v>42308</v>
      </c>
      <c r="B22" s="6">
        <f>LN(TN1_Precios!B22/TN1_Precios!B23)</f>
        <v>3.8020490133044843E-2</v>
      </c>
      <c r="C22" s="6">
        <f>LN(TN1_Precios!C22/TN1_Precios!C23)</f>
        <v>2.1093724772800252E-2</v>
      </c>
      <c r="D22" s="6">
        <f>LN(TN1_Precios!D22/TN1_Precios!D23)</f>
        <v>4.4367968063167779E-3</v>
      </c>
      <c r="E22" s="6">
        <f>LN(TN1_Precios!E22/TN1_Precios!E23)</f>
        <v>5.1376312942245241E-2</v>
      </c>
      <c r="F22" s="6">
        <f>LN(TN1_Precios!F22/TN1_Precios!F23)</f>
        <v>2.0275596271230736E-2</v>
      </c>
      <c r="G22" s="6">
        <f>LN(TN1_Precios!G22/TN1_Precios!G23)</f>
        <v>-4.4150182091168312E-3</v>
      </c>
      <c r="H22" s="6">
        <f>LN(TN1_Precios!H22/TN1_Precios!H23)</f>
        <v>-1.8422736026079158E-3</v>
      </c>
      <c r="I22" s="6">
        <f>LN(TN1_Precios!I22/TN1_Precios!I23)</f>
        <v>4.0086149978608959E-2</v>
      </c>
      <c r="J22" s="6">
        <f>LN(TN1_Precios!J22/TN1_Precios!J23)</f>
        <v>-1.0940320562311155E-4</v>
      </c>
      <c r="K22" s="6">
        <f>LN(TN1_Precios!K22/TN1_Precios!K23)</f>
        <v>7.7705818444043409E-2</v>
      </c>
      <c r="L22" s="6">
        <f>LN(TN1_Precios!L22/TN1_Precios!L23)</f>
        <v>0.11349467418612932</v>
      </c>
      <c r="M22" s="6">
        <f>LN(TN1_Precios!M22/TN1_Precios!M23)</f>
        <v>8.6461802608641513E-3</v>
      </c>
      <c r="N22" s="6">
        <f>LN(TN1_Precios!N22/TN1_Precios!N23)</f>
        <v>-4.8259993246654337E-2</v>
      </c>
      <c r="O22" s="6">
        <f>LN(TN1_Precios!O22/TN1_Precios!O23)</f>
        <v>2.2438164002409552E-2</v>
      </c>
      <c r="P22" s="6">
        <f>LN(TN1_Precios!P22/TN1_Precios!P23)</f>
        <v>1.9313076143606608E-2</v>
      </c>
      <c r="Q22" s="6">
        <f>LN(TN1_Precios!Q22/TN1_Precios!Q23)</f>
        <v>2.5481674473840876E-2</v>
      </c>
      <c r="R22" s="6">
        <f>LN(TN1_Precios!R22/TN1_Precios!R23)</f>
        <v>1.45451166967772E-2</v>
      </c>
      <c r="S22" s="6">
        <f>LN(TN1_Precios!S22/TN1_Precios!S23)</f>
        <v>5.2882540532716467E-2</v>
      </c>
      <c r="T22" s="6">
        <f>LN(TN1_Precios!T22/TN1_Precios!T23)</f>
        <v>-2.692737294104023E-2</v>
      </c>
      <c r="U22" s="6">
        <f>LN(TN1_Precios!U22/TN1_Precios!U23)</f>
        <v>7.2369188648304189E-2</v>
      </c>
      <c r="V22" s="6">
        <f>LN(TN1_Precios!V22/TN1_Precios!V23)</f>
        <v>0.24475030506826867</v>
      </c>
      <c r="W22" s="6">
        <f>LN(TN1_Precios!W22/TN1_Precios!W23)</f>
        <v>6.6104274345913693E-3</v>
      </c>
      <c r="X22" s="6">
        <f>LN(TN1_Precios!X22/TN1_Precios!X23)</f>
        <v>2.3284824254843905E-2</v>
      </c>
      <c r="Y22" s="6">
        <f>LN(TN1_Precios!Y22/TN1_Precios!Y23)</f>
        <v>4.5429514877977084E-2</v>
      </c>
      <c r="Z22" s="6">
        <f>LN(TN1_Precios!Z22/TN1_Precios!Z23)</f>
        <v>2.6874253898282043E-2</v>
      </c>
      <c r="AA22" s="6">
        <f>LN(TN1_Precios!AA22/TN1_Precios!AA23)</f>
        <v>0.10012193267352547</v>
      </c>
      <c r="AB22" s="6">
        <f>LN(TN1_Precios!AB22/TN1_Precios!AB23)</f>
        <v>-3.3361957108742617E-2</v>
      </c>
      <c r="AC22" s="6">
        <f>LN(TN1_Precios!AC22/TN1_Precios!AC23)</f>
        <v>-2.1661496781179419E-2</v>
      </c>
      <c r="AD22" s="6">
        <f>LN(TN1_Precios!AD22/TN1_Precios!AD23)</f>
        <v>-4.4444517604240183E-3</v>
      </c>
      <c r="AE22" s="6">
        <f>LN(TN1_Precios!AE22/TN1_Precios!AE23)</f>
        <v>3.1833995618384223E-2</v>
      </c>
      <c r="AF22" s="6">
        <f>LN(TN1_Precios!AF22/TN1_Precios!AF23)</f>
        <v>-1.0127055328777919E-2</v>
      </c>
      <c r="AG22" s="6">
        <f>LN(TN1_Precios!AG22/TN1_Precios!AG23)</f>
        <v>1.7910313770178262E-2</v>
      </c>
      <c r="AH22" s="6">
        <f>LN(TN1_Precios!AH22/TN1_Precios!AH23)</f>
        <v>-1.0203062571155705E-2</v>
      </c>
      <c r="AI22" s="6">
        <f>LN(TN1_Precios!AI22/TN1_Precios!AI23)</f>
        <v>6.4580514880509685E-2</v>
      </c>
      <c r="AJ22" s="6">
        <f>LN(TN1_Precios!AJ22/TN1_Precios!AJ23)</f>
        <v>0</v>
      </c>
      <c r="AK22" s="6">
        <f>LN(TN1_Precios!AK22/TN1_Precios!AK23)</f>
        <v>-0.19721795141915333</v>
      </c>
      <c r="AL22" s="6">
        <f>LN(TN1_Precios!AL22/TN1_Precios!AL23)</f>
        <v>-1.7815413924056892E-2</v>
      </c>
      <c r="AM22" s="6">
        <f>LN(TN1_Precios!AM22/TN1_Precios!AM23)</f>
        <v>3.6943515191684276E-2</v>
      </c>
      <c r="AO22" s="10">
        <f t="shared" si="6"/>
        <v>3.7530862636632807E-2</v>
      </c>
      <c r="AP22" s="10">
        <f t="shared" si="31"/>
        <v>2.0245674672848782E-2</v>
      </c>
      <c r="AQ22" s="10">
        <f t="shared" si="32"/>
        <v>-1.1762732231022643E-3</v>
      </c>
      <c r="AR22" s="10">
        <f t="shared" si="33"/>
        <v>4.9299091782776173E-2</v>
      </c>
      <c r="AS22" s="10">
        <f t="shared" si="34"/>
        <v>2.2010871469502185E-2</v>
      </c>
      <c r="AT22" s="10">
        <f t="shared" si="35"/>
        <v>-1.0308312824428159E-2</v>
      </c>
      <c r="AU22" s="10">
        <f t="shared" si="11"/>
        <v>-5.123822724947936E-3</v>
      </c>
      <c r="AV22" s="10">
        <f t="shared" si="12"/>
        <v>3.9688922827618975E-2</v>
      </c>
      <c r="AW22" s="10">
        <f t="shared" si="13"/>
        <v>1.8276402437971077E-2</v>
      </c>
      <c r="AX22" s="10">
        <f t="shared" si="14"/>
        <v>7.1132407985770738E-2</v>
      </c>
      <c r="AY22" s="10">
        <f t="shared" si="15"/>
        <v>0.12061824260583683</v>
      </c>
      <c r="AZ22" s="10">
        <f t="shared" si="16"/>
        <v>3.9160998187419338E-3</v>
      </c>
      <c r="BA22" s="10">
        <f t="shared" si="17"/>
        <v>-4.3451750408351614E-2</v>
      </c>
      <c r="BB22" s="10">
        <f t="shared" si="18"/>
        <v>2.0515077347650443E-2</v>
      </c>
      <c r="BC22" s="10">
        <f t="shared" si="19"/>
        <v>2.0427325546017949E-2</v>
      </c>
      <c r="BD22" s="10">
        <f t="shared" si="20"/>
        <v>2.6364600965912525E-2</v>
      </c>
      <c r="BE22" s="10">
        <f t="shared" si="21"/>
        <v>1.3828943604475027E-2</v>
      </c>
      <c r="BF22" s="10">
        <f t="shared" si="22"/>
        <v>4.6802260247316596E-2</v>
      </c>
      <c r="BG22" s="10">
        <f t="shared" si="23"/>
        <v>-2.5868243389202204E-2</v>
      </c>
      <c r="BH22" s="10">
        <f t="shared" si="24"/>
        <v>7.0225759346323427E-2</v>
      </c>
      <c r="BI22" s="10">
        <f t="shared" si="25"/>
        <v>0.23968835449411532</v>
      </c>
      <c r="BJ22" s="10">
        <f t="shared" si="26"/>
        <v>-2.824255603993628E-3</v>
      </c>
      <c r="BK22" s="10">
        <f t="shared" si="27"/>
        <v>1.8220058884300675E-2</v>
      </c>
      <c r="BL22" s="10">
        <f t="shared" si="28"/>
        <v>4.216607232093484E-2</v>
      </c>
      <c r="BM22" s="10">
        <f t="shared" si="29"/>
        <v>2.8456928367492543E-2</v>
      </c>
      <c r="BN22" s="10">
        <f t="shared" si="30"/>
        <v>0.1073872672336337</v>
      </c>
      <c r="BO22" s="10">
        <f t="shared" si="7"/>
        <v>-4.0188814372361735E-2</v>
      </c>
      <c r="BP22" s="10">
        <f t="shared" si="36"/>
        <v>-2.285536831245789E-2</v>
      </c>
      <c r="BQ22" s="10">
        <f t="shared" si="37"/>
        <v>-2.3970692073192008E-3</v>
      </c>
      <c r="BR22" s="10">
        <f t="shared" si="8"/>
        <v>4.1777664973298267E-2</v>
      </c>
      <c r="BS22" s="10">
        <f t="shared" si="38"/>
        <v>-1.1157497841365382E-2</v>
      </c>
      <c r="BT22" s="10">
        <f t="shared" si="39"/>
        <v>1.0978844536761723E-2</v>
      </c>
      <c r="BU22" s="10">
        <f t="shared" si="9"/>
        <v>-9.9311576276388275E-3</v>
      </c>
      <c r="BV22" s="10">
        <f t="shared" si="40"/>
        <v>6.5216923568412549E-2</v>
      </c>
      <c r="BW22" s="10">
        <f t="shared" si="41"/>
        <v>1.4666310197118202E-4</v>
      </c>
      <c r="BX22" s="10">
        <f t="shared" si="10"/>
        <v>-0.16341936040275207</v>
      </c>
      <c r="BY22" s="10">
        <f t="shared" si="42"/>
        <v>-2.3804427092482261E-2</v>
      </c>
      <c r="BZ22" s="10">
        <f t="shared" si="43"/>
        <v>2.5359125070838689E-2</v>
      </c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</row>
    <row r="23" spans="1:134" x14ac:dyDescent="0.2">
      <c r="A23" s="5">
        <v>42277</v>
      </c>
      <c r="B23" s="6">
        <f>LN(TN1_Precios!B23/TN1_Precios!B24)</f>
        <v>-4.1207681480276509E-2</v>
      </c>
      <c r="C23" s="6">
        <f>LN(TN1_Precios!C23/TN1_Precios!C24)</f>
        <v>-6.8036083598561781E-2</v>
      </c>
      <c r="D23" s="6">
        <f>LN(TN1_Precios!D23/TN1_Precios!D24)</f>
        <v>8.3480578552334664E-3</v>
      </c>
      <c r="E23" s="6">
        <f>LN(TN1_Precios!E23/TN1_Precios!E24)</f>
        <v>1.3204270068347259E-2</v>
      </c>
      <c r="F23" s="6">
        <f>LN(TN1_Precios!F23/TN1_Precios!F24)</f>
        <v>-6.3650053584183878E-3</v>
      </c>
      <c r="G23" s="6">
        <f>LN(TN1_Precios!G23/TN1_Precios!G24)</f>
        <v>-5.568890586058866E-2</v>
      </c>
      <c r="H23" s="6">
        <f>LN(TN1_Precios!H23/TN1_Precios!H24)</f>
        <v>-6.876159267931907E-2</v>
      </c>
      <c r="I23" s="6">
        <f>LN(TN1_Precios!I23/TN1_Precios!I24)</f>
        <v>-5.9990305271220942E-2</v>
      </c>
      <c r="J23" s="6">
        <f>LN(TN1_Precios!J23/TN1_Precios!J24)</f>
        <v>8.0202258015426658E-2</v>
      </c>
      <c r="K23" s="6">
        <f>LN(TN1_Precios!K23/TN1_Precios!K24)</f>
        <v>-2.4751669235624491E-4</v>
      </c>
      <c r="L23" s="6">
        <f>LN(TN1_Precios!L23/TN1_Precios!L24)</f>
        <v>-3.8499689609297248E-2</v>
      </c>
      <c r="M23" s="6">
        <f>LN(TN1_Precios!M23/TN1_Precios!M24)</f>
        <v>1.3180905363597038E-2</v>
      </c>
      <c r="N23" s="6">
        <f>LN(TN1_Precios!N23/TN1_Precios!N24)</f>
        <v>-5.6590726406424284E-2</v>
      </c>
      <c r="O23" s="6">
        <f>LN(TN1_Precios!O23/TN1_Precios!O24)</f>
        <v>-4.8163401378622898E-2</v>
      </c>
      <c r="P23" s="6">
        <f>LN(TN1_Precios!P23/TN1_Precios!P24)</f>
        <v>-7.5120156387223393E-3</v>
      </c>
      <c r="Q23" s="6">
        <f>LN(TN1_Precios!Q23/TN1_Precios!Q24)</f>
        <v>-7.0024703269658067E-2</v>
      </c>
      <c r="R23" s="6">
        <f>LN(TN1_Precios!R23/TN1_Precios!R24)</f>
        <v>-3.0408899536974502E-3</v>
      </c>
      <c r="S23" s="6">
        <f>LN(TN1_Precios!S23/TN1_Precios!S24)</f>
        <v>-9.6196631624794245E-3</v>
      </c>
      <c r="T23" s="6">
        <f>LN(TN1_Precios!T23/TN1_Precios!T24)</f>
        <v>1.3373053781959795E-2</v>
      </c>
      <c r="U23" s="6">
        <f>LN(TN1_Precios!U23/TN1_Precios!U24)</f>
        <v>8.3351277653415708E-3</v>
      </c>
      <c r="V23" s="6">
        <f>LN(TN1_Precios!V23/TN1_Precios!V24)</f>
        <v>-0.16521996611146028</v>
      </c>
      <c r="W23" s="6">
        <f>LN(TN1_Precios!W23/TN1_Precios!W24)</f>
        <v>5.0401248777615405E-2</v>
      </c>
      <c r="X23" s="6">
        <f>LN(TN1_Precios!X23/TN1_Precios!X24)</f>
        <v>-1.9172942876130999E-2</v>
      </c>
      <c r="Y23" s="6">
        <f>LN(TN1_Precios!Y23/TN1_Precios!Y24)</f>
        <v>7.4340837886535732E-3</v>
      </c>
      <c r="Z23" s="6">
        <f>LN(TN1_Precios!Z23/TN1_Precios!Z24)</f>
        <v>-5.2890452438243411E-2</v>
      </c>
      <c r="AA23" s="6">
        <f>LN(TN1_Precios!AA23/TN1_Precios!AA24)</f>
        <v>-0.14871095653144012</v>
      </c>
      <c r="AB23" s="6">
        <f>LN(TN1_Precios!AB23/TN1_Precios!AB24)</f>
        <v>-1.338619032438553E-2</v>
      </c>
      <c r="AC23" s="6">
        <f>LN(TN1_Precios!AC23/TN1_Precios!AC24)</f>
        <v>-2.2390312762931859E-2</v>
      </c>
      <c r="AD23" s="6">
        <f>LN(TN1_Precios!AD23/TN1_Precios!AD24)</f>
        <v>-6.9538009668993991E-4</v>
      </c>
      <c r="AE23" s="6">
        <f>LN(TN1_Precios!AE23/TN1_Precios!AE24)</f>
        <v>-3.5054610318426424E-2</v>
      </c>
      <c r="AF23" s="6">
        <f>LN(TN1_Precios!AF23/TN1_Precios!AF24)</f>
        <v>8.2363575070598834E-3</v>
      </c>
      <c r="AG23" s="6">
        <f>LN(TN1_Precios!AG23/TN1_Precios!AG24)</f>
        <v>3.3487387246485228E-2</v>
      </c>
      <c r="AH23" s="6">
        <f>LN(TN1_Precios!AH23/TN1_Precios!AH24)</f>
        <v>-1.8828112887340671E-2</v>
      </c>
      <c r="AI23" s="6">
        <f>LN(TN1_Precios!AI23/TN1_Precios!AI24)</f>
        <v>-8.2947650327283406E-2</v>
      </c>
      <c r="AJ23" s="6">
        <f>LN(TN1_Precios!AJ23/TN1_Precios!AJ24)</f>
        <v>-1.7241806434506103E-2</v>
      </c>
      <c r="AK23" s="6">
        <f>LN(TN1_Precios!AK23/TN1_Precios!AK24)</f>
        <v>6.1689147366724865E-2</v>
      </c>
      <c r="AL23" s="6">
        <f>LN(TN1_Precios!AL23/TN1_Precios!AL24)</f>
        <v>9.0498355199178562E-3</v>
      </c>
      <c r="AM23" s="6">
        <f>LN(TN1_Precios!AM23/TN1_Precios!AM24)</f>
        <v>9.5744745387730786E-4</v>
      </c>
      <c r="AO23" s="10">
        <f t="shared" si="6"/>
        <v>-4.1697308976688545E-2</v>
      </c>
      <c r="AP23" s="10">
        <f t="shared" si="31"/>
        <v>-6.8884133698513247E-2</v>
      </c>
      <c r="AQ23" s="10">
        <f t="shared" si="32"/>
        <v>2.7349878258144241E-3</v>
      </c>
      <c r="AR23" s="10">
        <f t="shared" si="33"/>
        <v>1.1127048908878192E-2</v>
      </c>
      <c r="AS23" s="10">
        <f t="shared" si="34"/>
        <v>-4.6297301601469394E-3</v>
      </c>
      <c r="AT23" s="10">
        <f t="shared" si="35"/>
        <v>-6.158220047589999E-2</v>
      </c>
      <c r="AU23" s="10">
        <f t="shared" si="11"/>
        <v>-7.2043141801659091E-2</v>
      </c>
      <c r="AV23" s="10">
        <f t="shared" si="12"/>
        <v>-6.0387532422210927E-2</v>
      </c>
      <c r="AW23" s="10">
        <f t="shared" si="13"/>
        <v>9.8588063659020841E-2</v>
      </c>
      <c r="AX23" s="10">
        <f t="shared" si="14"/>
        <v>-6.8209271506289105E-3</v>
      </c>
      <c r="AY23" s="10">
        <f t="shared" si="15"/>
        <v>-3.1376121189589747E-2</v>
      </c>
      <c r="AZ23" s="10">
        <f t="shared" si="16"/>
        <v>8.4508249214748192E-3</v>
      </c>
      <c r="BA23" s="10">
        <f t="shared" si="17"/>
        <v>-5.1782483568121561E-2</v>
      </c>
      <c r="BB23" s="10">
        <f t="shared" si="18"/>
        <v>-5.0086488033382004E-2</v>
      </c>
      <c r="BC23" s="10">
        <f t="shared" si="19"/>
        <v>-6.3977662363109986E-3</v>
      </c>
      <c r="BD23" s="10">
        <f t="shared" si="20"/>
        <v>-6.9141776777586414E-2</v>
      </c>
      <c r="BE23" s="10">
        <f t="shared" si="21"/>
        <v>-3.7570630459996227E-3</v>
      </c>
      <c r="BF23" s="10">
        <f t="shared" si="22"/>
        <v>-1.5699943447879297E-2</v>
      </c>
      <c r="BG23" s="10">
        <f t="shared" si="23"/>
        <v>1.4432183333797822E-2</v>
      </c>
      <c r="BH23" s="10">
        <f t="shared" si="24"/>
        <v>6.1916984633608087E-3</v>
      </c>
      <c r="BI23" s="10">
        <f t="shared" si="25"/>
        <v>-0.17028191668561363</v>
      </c>
      <c r="BJ23" s="10">
        <f t="shared" si="26"/>
        <v>4.096656573903041E-2</v>
      </c>
      <c r="BK23" s="10">
        <f t="shared" si="27"/>
        <v>-2.423770824667423E-2</v>
      </c>
      <c r="BL23" s="10">
        <f t="shared" si="28"/>
        <v>4.1706412316113283E-3</v>
      </c>
      <c r="BM23" s="10">
        <f t="shared" si="29"/>
        <v>-5.1307777969032915E-2</v>
      </c>
      <c r="BN23" s="10">
        <f t="shared" si="30"/>
        <v>-0.14144562197133187</v>
      </c>
      <c r="BO23" s="10">
        <f t="shared" si="7"/>
        <v>-2.0213047588004646E-2</v>
      </c>
      <c r="BP23" s="10">
        <f t="shared" si="36"/>
        <v>-2.3584184294210331E-2</v>
      </c>
      <c r="BQ23" s="10">
        <f t="shared" si="37"/>
        <v>1.3520024564148776E-3</v>
      </c>
      <c r="BR23" s="10">
        <f t="shared" si="8"/>
        <v>-2.5110940963512379E-2</v>
      </c>
      <c r="BS23" s="10">
        <f t="shared" si="38"/>
        <v>7.2059149944724201E-3</v>
      </c>
      <c r="BT23" s="10">
        <f t="shared" si="39"/>
        <v>2.655591801306869E-2</v>
      </c>
      <c r="BU23" s="10">
        <f t="shared" si="9"/>
        <v>-1.8556207943823792E-2</v>
      </c>
      <c r="BV23" s="10">
        <f t="shared" si="40"/>
        <v>-8.2311241639380542E-2</v>
      </c>
      <c r="BW23" s="10">
        <f t="shared" si="41"/>
        <v>-1.709514333253492E-2</v>
      </c>
      <c r="BX23" s="10">
        <f t="shared" si="10"/>
        <v>9.5487738383126117E-2</v>
      </c>
      <c r="BY23" s="10">
        <f t="shared" si="42"/>
        <v>3.0608223514924883E-3</v>
      </c>
      <c r="BZ23" s="10">
        <f t="shared" si="43"/>
        <v>-1.062694266696828E-2</v>
      </c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</row>
    <row r="24" spans="1:134" x14ac:dyDescent="0.2">
      <c r="A24" s="5">
        <v>42247</v>
      </c>
      <c r="B24" s="6">
        <f>LN(TN1_Precios!B24/TN1_Precios!B25)</f>
        <v>-7.8178896244627642E-3</v>
      </c>
      <c r="C24" s="6">
        <f>LN(TN1_Precios!C24/TN1_Precios!C25)</f>
        <v>-3.457761278025076E-2</v>
      </c>
      <c r="D24" s="6">
        <f>LN(TN1_Precios!D24/TN1_Precios!D25)</f>
        <v>6.4822803125255271E-3</v>
      </c>
      <c r="E24" s="6">
        <f>LN(TN1_Precios!E24/TN1_Precios!E25)</f>
        <v>0.21597656407806973</v>
      </c>
      <c r="F24" s="6">
        <f>LN(TN1_Precios!F24/TN1_Precios!F25)</f>
        <v>-2.1028058681676301E-2</v>
      </c>
      <c r="G24" s="6">
        <f>LN(TN1_Precios!G24/TN1_Precios!G25)</f>
        <v>-5.6695343676545294E-2</v>
      </c>
      <c r="H24" s="6">
        <f>LN(TN1_Precios!H24/TN1_Precios!H25)</f>
        <v>3.9078443539753649E-2</v>
      </c>
      <c r="I24" s="6">
        <f>LN(TN1_Precios!I24/TN1_Precios!I25)</f>
        <v>-1.3936474637033335E-2</v>
      </c>
      <c r="J24" s="6">
        <f>LN(TN1_Precios!J24/TN1_Precios!J25)</f>
        <v>-7.0362959177606405E-2</v>
      </c>
      <c r="K24" s="6">
        <f>LN(TN1_Precios!K24/TN1_Precios!K25)</f>
        <v>7.545953778907051E-2</v>
      </c>
      <c r="L24" s="6">
        <f>LN(TN1_Precios!L24/TN1_Precios!L25)</f>
        <v>-2.3434735533584449E-2</v>
      </c>
      <c r="M24" s="6">
        <f>LN(TN1_Precios!M24/TN1_Precios!M25)</f>
        <v>1.4184841189104323E-2</v>
      </c>
      <c r="N24" s="6">
        <f>LN(TN1_Precios!N24/TN1_Precios!N25)</f>
        <v>5.3636514508992761E-2</v>
      </c>
      <c r="O24" s="6">
        <f>LN(TN1_Precios!O24/TN1_Precios!O25)</f>
        <v>4.4712627096670225E-2</v>
      </c>
      <c r="P24" s="6">
        <f>LN(TN1_Precios!P24/TN1_Precios!P25)</f>
        <v>8.1140083764037516E-2</v>
      </c>
      <c r="Q24" s="6">
        <f>LN(TN1_Precios!Q24/TN1_Precios!Q25)</f>
        <v>4.1570259504579692E-3</v>
      </c>
      <c r="R24" s="6">
        <f>LN(TN1_Precios!R24/TN1_Precios!R25)</f>
        <v>-3.3588693357504626E-3</v>
      </c>
      <c r="S24" s="6">
        <f>LN(TN1_Precios!S24/TN1_Precios!S25)</f>
        <v>9.9671285713337401E-2</v>
      </c>
      <c r="T24" s="6">
        <f>LN(TN1_Precios!T24/TN1_Precios!T25)</f>
        <v>-7.1741295081833759E-2</v>
      </c>
      <c r="U24" s="6">
        <f>LN(TN1_Precios!U24/TN1_Precios!U25)</f>
        <v>-2.5643318452734695E-2</v>
      </c>
      <c r="V24" s="6">
        <f>LN(TN1_Precios!V24/TN1_Precios!V25)</f>
        <v>-6.3908958053851495E-2</v>
      </c>
      <c r="W24" s="6">
        <f>LN(TN1_Precios!W24/TN1_Precios!W25)</f>
        <v>-8.7481544848213258E-2</v>
      </c>
      <c r="X24" s="6">
        <f>LN(TN1_Precios!X24/TN1_Precios!X25)</f>
        <v>8.6656897593187128E-3</v>
      </c>
      <c r="Y24" s="6">
        <f>LN(TN1_Precios!Y24/TN1_Precios!Y25)</f>
        <v>1.3688200588249674E-2</v>
      </c>
      <c r="Z24" s="6">
        <f>LN(TN1_Precios!Z24/TN1_Precios!Z25)</f>
        <v>-6.1788766301808552E-2</v>
      </c>
      <c r="AA24" s="6">
        <f>LN(TN1_Precios!AA24/TN1_Precios!AA25)</f>
        <v>-8.9773516215210666E-2</v>
      </c>
      <c r="AB24" s="6">
        <f>LN(TN1_Precios!AB24/TN1_Precios!AB25)</f>
        <v>-2.4877919374338458E-2</v>
      </c>
      <c r="AC24" s="6">
        <f>LN(TN1_Precios!AC24/TN1_Precios!AC25)</f>
        <v>7.3683607150482458E-2</v>
      </c>
      <c r="AD24" s="6">
        <f>LN(TN1_Precios!AD24/TN1_Precios!AD25)</f>
        <v>3.4762960416113292E-4</v>
      </c>
      <c r="AE24" s="6">
        <f>LN(TN1_Precios!AE24/TN1_Precios!AE25)</f>
        <v>-8.2355306285900806E-2</v>
      </c>
      <c r="AF24" s="6">
        <f>LN(TN1_Precios!AF24/TN1_Precios!AF25)</f>
        <v>2.0006854806335125E-2</v>
      </c>
      <c r="AG24" s="6">
        <f>LN(TN1_Precios!AG24/TN1_Precios!AG25)</f>
        <v>1.1918684165378978E-2</v>
      </c>
      <c r="AH24" s="6">
        <f>LN(TN1_Precios!AH24/TN1_Precios!AH25)</f>
        <v>-5.7852911445950089E-2</v>
      </c>
      <c r="AI24" s="6">
        <f>LN(TN1_Precios!AI24/TN1_Precios!AI25)</f>
        <v>-8.8387171323096342E-2</v>
      </c>
      <c r="AJ24" s="6">
        <f>LN(TN1_Precios!AJ24/TN1_Precios!AJ25)</f>
        <v>-6.6139802504544945E-2</v>
      </c>
      <c r="AK24" s="6">
        <f>LN(TN1_Precios!AK24/TN1_Precios!AK25)</f>
        <v>-3.0065958936212795E-2</v>
      </c>
      <c r="AL24" s="6">
        <f>LN(TN1_Precios!AL24/TN1_Precios!AL25)</f>
        <v>-3.747093142949362E-2</v>
      </c>
      <c r="AM24" s="6">
        <f>LN(TN1_Precios!AM24/TN1_Precios!AM25)</f>
        <v>2.3753982517841089E-2</v>
      </c>
      <c r="AO24" s="10">
        <f t="shared" si="6"/>
        <v>-8.3075171208748019E-3</v>
      </c>
      <c r="AP24" s="10">
        <f t="shared" si="31"/>
        <v>-3.5425662880202234E-2</v>
      </c>
      <c r="AQ24" s="10">
        <f t="shared" si="32"/>
        <v>8.692102831064849E-4</v>
      </c>
      <c r="AR24" s="10">
        <f t="shared" si="33"/>
        <v>0.21389934291860066</v>
      </c>
      <c r="AS24" s="10">
        <f t="shared" si="34"/>
        <v>-1.9292783483404852E-2</v>
      </c>
      <c r="AT24" s="10">
        <f t="shared" si="35"/>
        <v>-6.2588638291856624E-2</v>
      </c>
      <c r="AU24" s="10">
        <f t="shared" si="11"/>
        <v>3.5796894417413627E-2</v>
      </c>
      <c r="AV24" s="10">
        <f t="shared" si="12"/>
        <v>-1.4333701788023318E-2</v>
      </c>
      <c r="AW24" s="10">
        <f t="shared" si="13"/>
        <v>-5.1977153534012215E-2</v>
      </c>
      <c r="AX24" s="10">
        <f t="shared" si="14"/>
        <v>6.8886127330797839E-2</v>
      </c>
      <c r="AY24" s="10">
        <f t="shared" si="15"/>
        <v>-1.6311167113876947E-2</v>
      </c>
      <c r="AZ24" s="10">
        <f t="shared" si="16"/>
        <v>9.4547607469821042E-3</v>
      </c>
      <c r="BA24" s="10">
        <f t="shared" si="17"/>
        <v>5.8444757347295484E-2</v>
      </c>
      <c r="BB24" s="10">
        <f t="shared" si="18"/>
        <v>4.278954044191112E-2</v>
      </c>
      <c r="BC24" s="10">
        <f t="shared" si="19"/>
        <v>8.2254333166448854E-2</v>
      </c>
      <c r="BD24" s="10">
        <f t="shared" si="20"/>
        <v>5.0399524425296174E-3</v>
      </c>
      <c r="BE24" s="10">
        <f t="shared" si="21"/>
        <v>-4.0750424280526351E-3</v>
      </c>
      <c r="BF24" s="10">
        <f t="shared" si="22"/>
        <v>9.3591005427937524E-2</v>
      </c>
      <c r="BG24" s="10">
        <f t="shared" si="23"/>
        <v>-7.0682165529995733E-2</v>
      </c>
      <c r="BH24" s="10">
        <f t="shared" si="24"/>
        <v>-2.7786747754715457E-2</v>
      </c>
      <c r="BI24" s="10">
        <f t="shared" si="25"/>
        <v>-6.8970908628004854E-2</v>
      </c>
      <c r="BJ24" s="10">
        <f t="shared" si="26"/>
        <v>-9.6916227886798254E-2</v>
      </c>
      <c r="BK24" s="10">
        <f t="shared" si="27"/>
        <v>3.6009243887754824E-3</v>
      </c>
      <c r="BL24" s="10">
        <f t="shared" si="28"/>
        <v>1.0424758031207428E-2</v>
      </c>
      <c r="BM24" s="10">
        <f t="shared" si="29"/>
        <v>-6.0206091832598056E-2</v>
      </c>
      <c r="BN24" s="10">
        <f t="shared" si="30"/>
        <v>-8.2508181655102431E-2</v>
      </c>
      <c r="BO24" s="10">
        <f t="shared" si="7"/>
        <v>-3.1704776637957573E-2</v>
      </c>
      <c r="BP24" s="10">
        <f t="shared" si="36"/>
        <v>7.2489735619203993E-2</v>
      </c>
      <c r="BQ24" s="10">
        <f t="shared" si="37"/>
        <v>2.3950121572659504E-3</v>
      </c>
      <c r="BR24" s="10">
        <f t="shared" si="8"/>
        <v>-7.2411636930986761E-2</v>
      </c>
      <c r="BS24" s="10">
        <f t="shared" si="38"/>
        <v>1.8976412293747663E-2</v>
      </c>
      <c r="BT24" s="10">
        <f t="shared" si="39"/>
        <v>4.9872149319624406E-3</v>
      </c>
      <c r="BU24" s="10">
        <f t="shared" si="9"/>
        <v>-5.758100650243321E-2</v>
      </c>
      <c r="BV24" s="10">
        <f t="shared" si="40"/>
        <v>-8.7750762635193477E-2</v>
      </c>
      <c r="BW24" s="10">
        <f t="shared" si="41"/>
        <v>-6.5993139402573758E-2</v>
      </c>
      <c r="BX24" s="10">
        <f t="shared" si="10"/>
        <v>3.7326320801884562E-3</v>
      </c>
      <c r="BY24" s="10">
        <f t="shared" si="42"/>
        <v>-4.3459944597918986E-2</v>
      </c>
      <c r="BZ24" s="10">
        <f t="shared" si="43"/>
        <v>1.2169592396995502E-2</v>
      </c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</row>
    <row r="25" spans="1:134" x14ac:dyDescent="0.2">
      <c r="A25" s="5">
        <v>42216</v>
      </c>
      <c r="B25" s="6">
        <f>LN(TN1_Precios!B25/TN1_Precios!B26)</f>
        <v>-6.8877445632397546E-3</v>
      </c>
      <c r="C25" s="6">
        <f>LN(TN1_Precios!C25/TN1_Precios!C26)</f>
        <v>-9.4635754362279584E-3</v>
      </c>
      <c r="D25" s="6">
        <f>LN(TN1_Precios!D25/TN1_Precios!D26)</f>
        <v>-1.9459593355544934E-2</v>
      </c>
      <c r="E25" s="6">
        <f>LN(TN1_Precios!E25/TN1_Precios!E26)</f>
        <v>-0.12104908213005072</v>
      </c>
      <c r="F25" s="6">
        <f>LN(TN1_Precios!F25/TN1_Precios!F26)</f>
        <v>-7.771144724886634E-3</v>
      </c>
      <c r="G25" s="6">
        <f>LN(TN1_Precios!G25/TN1_Precios!G26)</f>
        <v>5.6695343676545294E-2</v>
      </c>
      <c r="H25" s="6">
        <f>LN(TN1_Precios!H25/TN1_Precios!H26)</f>
        <v>5.4123401992437675E-2</v>
      </c>
      <c r="I25" s="6">
        <f>LN(TN1_Precios!I25/TN1_Precios!I26)</f>
        <v>4.9806581606739717E-2</v>
      </c>
      <c r="J25" s="6">
        <f>LN(TN1_Precios!J25/TN1_Precios!J26)</f>
        <v>-0.19118492100577511</v>
      </c>
      <c r="K25" s="6">
        <f>LN(TN1_Precios!K25/TN1_Precios!K26)</f>
        <v>4.8140021585573553E-2</v>
      </c>
      <c r="L25" s="6">
        <f>LN(TN1_Precios!L25/TN1_Precios!L26)</f>
        <v>-6.4581862778059107E-2</v>
      </c>
      <c r="M25" s="6">
        <f>LN(TN1_Precios!M25/TN1_Precios!M26)</f>
        <v>2.9668256832200091E-2</v>
      </c>
      <c r="N25" s="6">
        <f>LN(TN1_Precios!N25/TN1_Precios!N26)</f>
        <v>3.2353933346529723E-2</v>
      </c>
      <c r="O25" s="6">
        <f>LN(TN1_Precios!O25/TN1_Precios!O26)</f>
        <v>-1.0886190452366355E-2</v>
      </c>
      <c r="P25" s="6">
        <f>LN(TN1_Precios!P25/TN1_Precios!P26)</f>
        <v>-3.8614129367796832E-2</v>
      </c>
      <c r="Q25" s="6">
        <f>LN(TN1_Precios!Q25/TN1_Precios!Q26)</f>
        <v>-6.4574029878765203E-3</v>
      </c>
      <c r="R25" s="6">
        <f>LN(TN1_Precios!R25/TN1_Precios!R26)</f>
        <v>-8.1752784147806406E-4</v>
      </c>
      <c r="S25" s="6">
        <f>LN(TN1_Precios!S25/TN1_Precios!S26)</f>
        <v>-2.853138889753715E-2</v>
      </c>
      <c r="T25" s="6">
        <f>LN(TN1_Precios!T25/TN1_Precios!T26)</f>
        <v>-1.5764729128424786E-2</v>
      </c>
      <c r="U25" s="6">
        <f>LN(TN1_Precios!U25/TN1_Precios!U26)</f>
        <v>-1.7685584451138155E-2</v>
      </c>
      <c r="V25" s="6">
        <f>LN(TN1_Precios!V25/TN1_Precios!V26)</f>
        <v>-0.1505018630967751</v>
      </c>
      <c r="W25" s="6">
        <f>LN(TN1_Precios!W25/TN1_Precios!W26)</f>
        <v>-3.3536783328839977E-2</v>
      </c>
      <c r="X25" s="6">
        <f>LN(TN1_Precios!X25/TN1_Precios!X26)</f>
        <v>1.0601889776142319E-3</v>
      </c>
      <c r="Y25" s="6">
        <f>LN(TN1_Precios!Y25/TN1_Precios!Y26)</f>
        <v>2.0272125248198707E-2</v>
      </c>
      <c r="Z25" s="6">
        <f>LN(TN1_Precios!Z25/TN1_Precios!Z26)</f>
        <v>-2.6124637732475451E-2</v>
      </c>
      <c r="AA25" s="6">
        <f>LN(TN1_Precios!AA25/TN1_Precios!AA26)</f>
        <v>-7.1678435495623555E-2</v>
      </c>
      <c r="AB25" s="6">
        <f>LN(TN1_Precios!AB25/TN1_Precios!AB26)</f>
        <v>2.1250545240338911E-2</v>
      </c>
      <c r="AC25" s="6">
        <f>LN(TN1_Precios!AC25/TN1_Precios!AC26)</f>
        <v>-3.7523496185504642E-3</v>
      </c>
      <c r="AD25" s="6">
        <f>LN(TN1_Precios!AD25/TN1_Precios!AD26)</f>
        <v>-0.14107059220732973</v>
      </c>
      <c r="AE25" s="6">
        <f>LN(TN1_Precios!AE25/TN1_Precios!AE26)</f>
        <v>-4.2786131477307858E-2</v>
      </c>
      <c r="AF25" s="6">
        <f>LN(TN1_Precios!AF25/TN1_Precios!AF26)</f>
        <v>-1.5504186535965199E-2</v>
      </c>
      <c r="AG25" s="6">
        <f>LN(TN1_Precios!AG25/TN1_Precios!AG26)</f>
        <v>1.0066394822034056E-2</v>
      </c>
      <c r="AH25" s="6">
        <f>LN(TN1_Precios!AH25/TN1_Precios!AH26)</f>
        <v>-2.0590709650401117E-2</v>
      </c>
      <c r="AI25" s="6">
        <f>LN(TN1_Precios!AI25/TN1_Precios!AI26)</f>
        <v>-7.6796285386154475E-2</v>
      </c>
      <c r="AJ25" s="6">
        <f>LN(TN1_Precios!AJ25/TN1_Precios!AJ26)</f>
        <v>-3.1498667059371051E-2</v>
      </c>
      <c r="AK25" s="6">
        <f>LN(TN1_Precios!AK25/TN1_Precios!AK26)</f>
        <v>-2.7724548014854748E-2</v>
      </c>
      <c r="AL25" s="6">
        <f>LN(TN1_Precios!AL25/TN1_Precios!AL26)</f>
        <v>0.13278111123381839</v>
      </c>
      <c r="AM25" s="6">
        <f>LN(TN1_Precios!AM25/TN1_Precios!AM26)</f>
        <v>-2.471142997171839E-2</v>
      </c>
      <c r="AO25" s="10">
        <f t="shared" si="6"/>
        <v>-7.3773720596517923E-3</v>
      </c>
      <c r="AP25" s="10">
        <f t="shared" si="31"/>
        <v>-1.0311625536179429E-2</v>
      </c>
      <c r="AQ25" s="10">
        <f t="shared" si="32"/>
        <v>-2.5072663384963976E-2</v>
      </c>
      <c r="AR25" s="10">
        <f t="shared" si="33"/>
        <v>-0.12312630328951979</v>
      </c>
      <c r="AS25" s="10">
        <f t="shared" si="34"/>
        <v>-6.0358695266151865E-3</v>
      </c>
      <c r="AT25" s="10">
        <f t="shared" si="35"/>
        <v>5.0802049061233964E-2</v>
      </c>
      <c r="AU25" s="10">
        <f t="shared" si="11"/>
        <v>5.0841852870097654E-2</v>
      </c>
      <c r="AV25" s="10">
        <f t="shared" si="12"/>
        <v>4.9409354455749732E-2</v>
      </c>
      <c r="AW25" s="10">
        <f t="shared" si="13"/>
        <v>-0.17279911536218093</v>
      </c>
      <c r="AX25" s="10">
        <f t="shared" si="14"/>
        <v>4.1566611127300888E-2</v>
      </c>
      <c r="AY25" s="10">
        <f t="shared" si="15"/>
        <v>-5.7458294358351605E-2</v>
      </c>
      <c r="AZ25" s="10">
        <f t="shared" si="16"/>
        <v>2.4938176390077872E-2</v>
      </c>
      <c r="BA25" s="10">
        <f t="shared" si="17"/>
        <v>3.7162176184832446E-2</v>
      </c>
      <c r="BB25" s="10">
        <f t="shared" si="18"/>
        <v>-1.2809277107125464E-2</v>
      </c>
      <c r="BC25" s="10">
        <f t="shared" si="19"/>
        <v>-3.7499879965385494E-2</v>
      </c>
      <c r="BD25" s="10">
        <f t="shared" si="20"/>
        <v>-5.5744764958048721E-3</v>
      </c>
      <c r="BE25" s="10">
        <f t="shared" si="21"/>
        <v>-1.5337009337802365E-3</v>
      </c>
      <c r="BF25" s="10">
        <f t="shared" si="22"/>
        <v>-3.4611669182937024E-2</v>
      </c>
      <c r="BG25" s="10">
        <f t="shared" si="23"/>
        <v>-1.4705599576586759E-2</v>
      </c>
      <c r="BH25" s="10">
        <f t="shared" si="24"/>
        <v>-1.9829013753118917E-2</v>
      </c>
      <c r="BI25" s="10">
        <f t="shared" si="25"/>
        <v>-0.15556381367092845</v>
      </c>
      <c r="BJ25" s="10">
        <f t="shared" si="26"/>
        <v>-4.2971466367424972E-2</v>
      </c>
      <c r="BK25" s="10">
        <f t="shared" si="27"/>
        <v>-4.0045763929289985E-3</v>
      </c>
      <c r="BL25" s="10">
        <f t="shared" si="28"/>
        <v>1.7008682691156463E-2</v>
      </c>
      <c r="BM25" s="10">
        <f t="shared" si="29"/>
        <v>-2.4541963263264951E-2</v>
      </c>
      <c r="BN25" s="10">
        <f t="shared" si="30"/>
        <v>-6.4413100935515319E-2</v>
      </c>
      <c r="BO25" s="10">
        <f t="shared" si="7"/>
        <v>1.4423687976719795E-2</v>
      </c>
      <c r="BP25" s="10">
        <f t="shared" si="36"/>
        <v>-4.9462211498289346E-3</v>
      </c>
      <c r="BQ25" s="10">
        <f t="shared" si="37"/>
        <v>-0.13902320965422491</v>
      </c>
      <c r="BR25" s="10">
        <f t="shared" si="8"/>
        <v>-3.2842462122393813E-2</v>
      </c>
      <c r="BS25" s="10">
        <f t="shared" si="38"/>
        <v>-1.6534629048552664E-2</v>
      </c>
      <c r="BT25" s="10">
        <f t="shared" si="39"/>
        <v>3.1349255886175187E-3</v>
      </c>
      <c r="BU25" s="10">
        <f t="shared" si="9"/>
        <v>-2.0318804706884238E-2</v>
      </c>
      <c r="BV25" s="10">
        <f t="shared" si="40"/>
        <v>-7.6159876698251611E-2</v>
      </c>
      <c r="BW25" s="10">
        <f t="shared" si="41"/>
        <v>-3.1352003957399871E-2</v>
      </c>
      <c r="BX25" s="10">
        <f t="shared" si="10"/>
        <v>6.0740430015465037E-3</v>
      </c>
      <c r="BY25" s="10">
        <f t="shared" si="42"/>
        <v>0.12679209806539302</v>
      </c>
      <c r="BZ25" s="10">
        <f t="shared" si="43"/>
        <v>-3.6295820092563977E-2</v>
      </c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</row>
    <row r="26" spans="1:134" x14ac:dyDescent="0.2">
      <c r="A26" s="5">
        <v>42185</v>
      </c>
      <c r="B26" s="6">
        <f>LN(TN1_Precios!B26/TN1_Precios!B27)</f>
        <v>-3.7402127621861014E-2</v>
      </c>
      <c r="C26" s="6">
        <f>LN(TN1_Precios!C26/TN1_Precios!C27)</f>
        <v>-2.2751083106945048E-2</v>
      </c>
      <c r="D26" s="6">
        <f>LN(TN1_Precios!D26/TN1_Precios!D27)</f>
        <v>2.70286723879192E-2</v>
      </c>
      <c r="E26" s="6">
        <f>LN(TN1_Precios!E26/TN1_Precios!E27)</f>
        <v>9.2538943445784824E-2</v>
      </c>
      <c r="F26" s="6">
        <f>LN(TN1_Precios!F26/TN1_Precios!F27)</f>
        <v>-4.203167775893156E-2</v>
      </c>
      <c r="G26" s="6">
        <f>LN(TN1_Precios!G26/TN1_Precios!G27)</f>
        <v>-9.9090902644230885E-2</v>
      </c>
      <c r="H26" s="6">
        <f>LN(TN1_Precios!H26/TN1_Precios!H27)</f>
        <v>-2.5365842697385229E-2</v>
      </c>
      <c r="I26" s="6">
        <f>LN(TN1_Precios!I26/TN1_Precios!I27)</f>
        <v>-2.9880271750526564E-2</v>
      </c>
      <c r="J26" s="6">
        <f>LN(TN1_Precios!J26/TN1_Precios!J27)</f>
        <v>-0.11670262073286465</v>
      </c>
      <c r="K26" s="6">
        <f>LN(TN1_Precios!K26/TN1_Precios!K27)</f>
        <v>-2.8336270566996107E-2</v>
      </c>
      <c r="L26" s="6">
        <f>LN(TN1_Precios!L26/TN1_Precios!L27)</f>
        <v>-2.0016758421721594E-2</v>
      </c>
      <c r="M26" s="6">
        <f>LN(TN1_Precios!M26/TN1_Precios!M27)</f>
        <v>-1.6419335607820044E-2</v>
      </c>
      <c r="N26" s="6">
        <f>LN(TN1_Precios!N26/TN1_Precios!N27)</f>
        <v>-4.3148690663731233E-2</v>
      </c>
      <c r="O26" s="6">
        <f>LN(TN1_Precios!O26/TN1_Precios!O27)</f>
        <v>-1.7704398153910131E-2</v>
      </c>
      <c r="P26" s="6">
        <f>LN(TN1_Precios!P26/TN1_Precios!P27)</f>
        <v>-6.8675674310339219E-2</v>
      </c>
      <c r="Q26" s="6">
        <f>LN(TN1_Precios!Q26/TN1_Precios!Q27)</f>
        <v>-4.1346800446880563E-2</v>
      </c>
      <c r="R26" s="6">
        <f>LN(TN1_Precios!R26/TN1_Precios!R27)</f>
        <v>-6.0290226619466964E-3</v>
      </c>
      <c r="S26" s="6">
        <f>LN(TN1_Precios!S26/TN1_Precios!S27)</f>
        <v>1.9628826869090187E-2</v>
      </c>
      <c r="T26" s="6">
        <f>LN(TN1_Precios!T26/TN1_Precios!T27)</f>
        <v>-4.9250941748143193E-2</v>
      </c>
      <c r="U26" s="6">
        <f>LN(TN1_Precios!U26/TN1_Precios!U27)</f>
        <v>-3.8367006606758423E-2</v>
      </c>
      <c r="V26" s="6">
        <f>LN(TN1_Precios!V26/TN1_Precios!V27)</f>
        <v>6.1186138878429025E-4</v>
      </c>
      <c r="W26" s="6">
        <f>LN(TN1_Precios!W26/TN1_Precios!W27)</f>
        <v>2.3985848266843461E-2</v>
      </c>
      <c r="X26" s="6">
        <f>LN(TN1_Precios!X26/TN1_Precios!X27)</f>
        <v>-1.2247777118870829E-3</v>
      </c>
      <c r="Y26" s="6">
        <f>LN(TN1_Precios!Y26/TN1_Precios!Y27)</f>
        <v>-2.0639404731606706E-2</v>
      </c>
      <c r="Z26" s="6">
        <f>LN(TN1_Precios!Z26/TN1_Precios!Z27)</f>
        <v>1.5361673712156772E-2</v>
      </c>
      <c r="AA26" s="6">
        <f>LN(TN1_Precios!AA26/TN1_Precios!AA27)</f>
        <v>-0.13832304993067068</v>
      </c>
      <c r="AB26" s="6">
        <f>LN(TN1_Precios!AB26/TN1_Precios!AB27)</f>
        <v>1.4672621996492859E-2</v>
      </c>
      <c r="AC26" s="6">
        <f>LN(TN1_Precios!AC26/TN1_Precios!AC27)</f>
        <v>-3.7383221106071039E-3</v>
      </c>
      <c r="AD26" s="6">
        <f>LN(TN1_Precios!AD26/TN1_Precios!AD27)</f>
        <v>-0.14727404482800277</v>
      </c>
      <c r="AE26" s="6">
        <f>LN(TN1_Precios!AE26/TN1_Precios!AE27)</f>
        <v>-5.4730404008761259E-2</v>
      </c>
      <c r="AF26" s="6">
        <f>LN(TN1_Precios!AF26/TN1_Precios!AF27)</f>
        <v>-5.4876610225834253E-2</v>
      </c>
      <c r="AG26" s="6">
        <f>LN(TN1_Precios!AG26/TN1_Precios!AG27)</f>
        <v>-1.1125716954993663E-2</v>
      </c>
      <c r="AH26" s="6">
        <f>LN(TN1_Precios!AH26/TN1_Precios!AH27)</f>
        <v>-3.8255505784999477E-2</v>
      </c>
      <c r="AI26" s="6">
        <f>LN(TN1_Precios!AI26/TN1_Precios!AI27)</f>
        <v>-6.2842581147757329E-2</v>
      </c>
      <c r="AJ26" s="6">
        <f>LN(TN1_Precios!AJ26/TN1_Precios!AJ27)</f>
        <v>-0.12276629195205832</v>
      </c>
      <c r="AK26" s="6">
        <f>LN(TN1_Precios!AK26/TN1_Precios!AK27)</f>
        <v>-0.11648010387596755</v>
      </c>
      <c r="AL26" s="6">
        <f>LN(TN1_Precios!AL26/TN1_Precios!AL27)</f>
        <v>4.1030349557991785E-2</v>
      </c>
      <c r="AM26" s="6">
        <f>LN(TN1_Precios!AM26/TN1_Precios!AM27)</f>
        <v>1.7354014693151572E-2</v>
      </c>
      <c r="AO26" s="10">
        <f t="shared" si="6"/>
        <v>-3.789175511827305E-2</v>
      </c>
      <c r="AP26" s="10">
        <f t="shared" si="31"/>
        <v>-2.3599133206896519E-2</v>
      </c>
      <c r="AQ26" s="10">
        <f t="shared" si="32"/>
        <v>2.1415602358500159E-2</v>
      </c>
      <c r="AR26" s="10">
        <f t="shared" si="33"/>
        <v>9.0461722286315757E-2</v>
      </c>
      <c r="AS26" s="10">
        <f t="shared" si="34"/>
        <v>-4.0296402560660111E-2</v>
      </c>
      <c r="AT26" s="10">
        <f t="shared" si="35"/>
        <v>-0.10498419725954221</v>
      </c>
      <c r="AU26" s="10">
        <f t="shared" si="11"/>
        <v>-2.8647391819725251E-2</v>
      </c>
      <c r="AV26" s="10">
        <f t="shared" si="12"/>
        <v>-3.0277498901516549E-2</v>
      </c>
      <c r="AW26" s="10">
        <f t="shared" si="13"/>
        <v>-9.8316815089270454E-2</v>
      </c>
      <c r="AX26" s="10">
        <f t="shared" si="14"/>
        <v>-3.4909681025268771E-2</v>
      </c>
      <c r="AY26" s="10">
        <f t="shared" si="15"/>
        <v>-1.2893190002014093E-2</v>
      </c>
      <c r="AZ26" s="10">
        <f t="shared" si="16"/>
        <v>-2.1149416049942263E-2</v>
      </c>
      <c r="BA26" s="10">
        <f t="shared" si="17"/>
        <v>-3.834044782542851E-2</v>
      </c>
      <c r="BB26" s="10">
        <f t="shared" si="18"/>
        <v>-1.962748480866924E-2</v>
      </c>
      <c r="BC26" s="10">
        <f t="shared" si="19"/>
        <v>-6.7561424907927881E-2</v>
      </c>
      <c r="BD26" s="10">
        <f t="shared" si="20"/>
        <v>-4.0463873954808917E-2</v>
      </c>
      <c r="BE26" s="10">
        <f t="shared" si="21"/>
        <v>-6.7451957542488689E-3</v>
      </c>
      <c r="BF26" s="10">
        <f t="shared" si="22"/>
        <v>1.3548546583690313E-2</v>
      </c>
      <c r="BG26" s="10">
        <f t="shared" si="23"/>
        <v>-4.8191812196305167E-2</v>
      </c>
      <c r="BH26" s="10">
        <f t="shared" si="24"/>
        <v>-4.0510435908739185E-2</v>
      </c>
      <c r="BI26" s="10">
        <f t="shared" si="25"/>
        <v>-4.4500891853690681E-3</v>
      </c>
      <c r="BJ26" s="10">
        <f t="shared" si="26"/>
        <v>1.4551165228258464E-2</v>
      </c>
      <c r="BK26" s="10">
        <f t="shared" si="27"/>
        <v>-6.2895430824303133E-3</v>
      </c>
      <c r="BL26" s="10">
        <f t="shared" si="28"/>
        <v>-2.390284728864895E-2</v>
      </c>
      <c r="BM26" s="10">
        <f t="shared" si="29"/>
        <v>1.694434818136727E-2</v>
      </c>
      <c r="BN26" s="10">
        <f t="shared" si="30"/>
        <v>-0.13105771537056243</v>
      </c>
      <c r="BO26" s="10">
        <f t="shared" si="7"/>
        <v>7.8457647328737425E-3</v>
      </c>
      <c r="BP26" s="10">
        <f t="shared" si="36"/>
        <v>-4.9321936418855747E-3</v>
      </c>
      <c r="BQ26" s="10">
        <f t="shared" si="37"/>
        <v>-0.14522666227489794</v>
      </c>
      <c r="BR26" s="10">
        <f t="shared" si="8"/>
        <v>-4.4786734653847214E-2</v>
      </c>
      <c r="BS26" s="10">
        <f t="shared" si="38"/>
        <v>-5.5907052738421718E-2</v>
      </c>
      <c r="BT26" s="10">
        <f t="shared" si="39"/>
        <v>-1.80571861884102E-2</v>
      </c>
      <c r="BU26" s="10">
        <f t="shared" si="9"/>
        <v>-3.7983600841482598E-2</v>
      </c>
      <c r="BV26" s="10">
        <f t="shared" si="40"/>
        <v>-6.2206172459854464E-2</v>
      </c>
      <c r="BW26" s="10">
        <f t="shared" si="41"/>
        <v>-0.12261962885008713</v>
      </c>
      <c r="BX26" s="10">
        <f t="shared" si="10"/>
        <v>-8.2681512859566292E-2</v>
      </c>
      <c r="BY26" s="10">
        <f t="shared" si="42"/>
        <v>3.504133638956642E-2</v>
      </c>
      <c r="BZ26" s="10">
        <f t="shared" si="43"/>
        <v>5.7696245723059848E-3</v>
      </c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</row>
    <row r="27" spans="1:134" x14ac:dyDescent="0.2">
      <c r="A27" s="5">
        <v>42155</v>
      </c>
      <c r="B27" s="6">
        <f>LN(TN1_Precios!B27/TN1_Precios!B28)</f>
        <v>5.3652646152265045E-4</v>
      </c>
      <c r="C27" s="6">
        <f>LN(TN1_Precios!C27/TN1_Precios!C28)</f>
        <v>5.563427584237348E-2</v>
      </c>
      <c r="D27" s="6">
        <f>LN(TN1_Precios!D27/TN1_Precios!D28)</f>
        <v>-2.1625786901553191E-2</v>
      </c>
      <c r="E27" s="6">
        <f>LN(TN1_Precios!E27/TN1_Precios!E28)</f>
        <v>1.564689078165862E-2</v>
      </c>
      <c r="F27" s="6">
        <f>LN(TN1_Precios!F27/TN1_Precios!F28)</f>
        <v>-3.8389889551642603E-2</v>
      </c>
      <c r="G27" s="6">
        <f>LN(TN1_Precios!G27/TN1_Precios!G28)</f>
        <v>2.7157913098923087E-2</v>
      </c>
      <c r="H27" s="6">
        <f>LN(TN1_Precios!H27/TN1_Precios!H28)</f>
        <v>-5.6252185288804241E-2</v>
      </c>
      <c r="I27" s="6">
        <f>LN(TN1_Precios!I27/TN1_Precios!I28)</f>
        <v>1.0872955198660621E-2</v>
      </c>
      <c r="J27" s="6">
        <f>LN(TN1_Precios!J27/TN1_Precios!J28)</f>
        <v>0.120680041570594</v>
      </c>
      <c r="K27" s="6">
        <f>LN(TN1_Precios!K27/TN1_Precios!K28)</f>
        <v>4.7277611594033618E-2</v>
      </c>
      <c r="L27" s="6">
        <f>LN(TN1_Precios!L27/TN1_Precios!L28)</f>
        <v>-9.828556339666103E-3</v>
      </c>
      <c r="M27" s="6">
        <f>LN(TN1_Precios!M27/TN1_Precios!M28)</f>
        <v>1.3142279173643667E-2</v>
      </c>
      <c r="N27" s="6">
        <f>LN(TN1_Precios!N27/TN1_Precios!N28)</f>
        <v>5.6692131847470628E-2</v>
      </c>
      <c r="O27" s="6">
        <f>LN(TN1_Precios!O27/TN1_Precios!O28)</f>
        <v>8.1026337991398707E-4</v>
      </c>
      <c r="P27" s="6">
        <f>LN(TN1_Precios!P27/TN1_Precios!P28)</f>
        <v>-4.4258636756053391E-2</v>
      </c>
      <c r="Q27" s="6">
        <f>LN(TN1_Precios!Q27/TN1_Precios!Q28)</f>
        <v>7.7747430005427106E-3</v>
      </c>
      <c r="R27" s="6">
        <f>LN(TN1_Precios!R27/TN1_Precios!R28)</f>
        <v>-4.0531832402081287E-3</v>
      </c>
      <c r="S27" s="6">
        <f>LN(TN1_Precios!S27/TN1_Precios!S28)</f>
        <v>5.9184222541153124E-2</v>
      </c>
      <c r="T27" s="6">
        <f>LN(TN1_Precios!T27/TN1_Precios!T28)</f>
        <v>7.2102791087977416E-2</v>
      </c>
      <c r="U27" s="6">
        <f>LN(TN1_Precios!U27/TN1_Precios!U28)</f>
        <v>-2.7603346177286606E-2</v>
      </c>
      <c r="V27" s="6">
        <f>LN(TN1_Precios!V27/TN1_Precios!V28)</f>
        <v>-0.1601159397064193</v>
      </c>
      <c r="W27" s="6">
        <f>LN(TN1_Precios!W27/TN1_Precios!W28)</f>
        <v>5.3955693002865499E-2</v>
      </c>
      <c r="X27" s="6">
        <f>LN(TN1_Precios!X27/TN1_Precios!X28)</f>
        <v>-2.5179195209910701E-2</v>
      </c>
      <c r="Y27" s="6">
        <f>LN(TN1_Precios!Y27/TN1_Precios!Y28)</f>
        <v>-6.2894917294558511E-2</v>
      </c>
      <c r="Z27" s="6">
        <f>LN(TN1_Precios!Z27/TN1_Precios!Z28)</f>
        <v>9.7040783062904049E-2</v>
      </c>
      <c r="AA27" s="6">
        <f>LN(TN1_Precios!AA27/TN1_Precios!AA28)</f>
        <v>-0.11205707128557914</v>
      </c>
      <c r="AB27" s="6">
        <f>LN(TN1_Precios!AB27/TN1_Precios!AB28)</f>
        <v>-4.1306219644302811E-2</v>
      </c>
      <c r="AC27" s="6">
        <f>LN(TN1_Precios!AC27/TN1_Precios!AC28)</f>
        <v>7.4154865857065317E-3</v>
      </c>
      <c r="AD27" s="6">
        <f>LN(TN1_Precios!AD27/TN1_Precios!AD28)</f>
        <v>-5.7010008562963656E-2</v>
      </c>
      <c r="AE27" s="6">
        <f>LN(TN1_Precios!AE27/TN1_Precios!AE28)</f>
        <v>-9.5672397501118542E-2</v>
      </c>
      <c r="AF27" s="6">
        <f>LN(TN1_Precios!AF27/TN1_Precios!AF28)</f>
        <v>3.9609138095045883E-2</v>
      </c>
      <c r="AG27" s="6">
        <f>LN(TN1_Precios!AG27/TN1_Precios!AG28)</f>
        <v>1.1500499451684012E-2</v>
      </c>
      <c r="AH27" s="6">
        <f>LN(TN1_Precios!AH27/TN1_Precios!AH28)</f>
        <v>-1.850001374392023E-2</v>
      </c>
      <c r="AI27" s="6">
        <f>LN(TN1_Precios!AI27/TN1_Precios!AI28)</f>
        <v>-1.6047229167338292E-2</v>
      </c>
      <c r="AJ27" s="6">
        <f>LN(TN1_Precios!AJ27/TN1_Precios!AJ28)</f>
        <v>-0.11728773151046805</v>
      </c>
      <c r="AK27" s="6">
        <f>LN(TN1_Precios!AK27/TN1_Precios!AK28)</f>
        <v>-1.8088348472429735E-2</v>
      </c>
      <c r="AL27" s="6">
        <f>LN(TN1_Precios!AL27/TN1_Precios!AL28)</f>
        <v>3.9670163727439523E-3</v>
      </c>
      <c r="AM27" s="6">
        <f>LN(TN1_Precios!AM27/TN1_Precios!AM28)</f>
        <v>1.0547774057063287E-2</v>
      </c>
      <c r="AO27" s="10">
        <f t="shared" si="6"/>
        <v>4.6898965110613033E-5</v>
      </c>
      <c r="AP27" s="10">
        <f t="shared" si="31"/>
        <v>5.4786225742422007E-2</v>
      </c>
      <c r="AQ27" s="10">
        <f t="shared" si="32"/>
        <v>-2.7238856930972232E-2</v>
      </c>
      <c r="AR27" s="10">
        <f t="shared" si="33"/>
        <v>1.3569669622189553E-2</v>
      </c>
      <c r="AS27" s="10">
        <f t="shared" si="34"/>
        <v>-3.6654614353371154E-2</v>
      </c>
      <c r="AT27" s="10">
        <f t="shared" si="35"/>
        <v>2.1264618483611761E-2</v>
      </c>
      <c r="AU27" s="10">
        <f t="shared" si="11"/>
        <v>-5.9533734411144262E-2</v>
      </c>
      <c r="AV27" s="10">
        <f t="shared" si="12"/>
        <v>1.0475728047670638E-2</v>
      </c>
      <c r="AW27" s="10">
        <f t="shared" si="13"/>
        <v>0.13906584721418819</v>
      </c>
      <c r="AX27" s="10">
        <f t="shared" si="14"/>
        <v>4.0704201135760953E-2</v>
      </c>
      <c r="AY27" s="10">
        <f t="shared" si="15"/>
        <v>-2.7049879199586005E-3</v>
      </c>
      <c r="AZ27" s="10">
        <f t="shared" si="16"/>
        <v>8.4121987315214503E-3</v>
      </c>
      <c r="BA27" s="10">
        <f t="shared" si="17"/>
        <v>6.1500374685773351E-2</v>
      </c>
      <c r="BB27" s="10">
        <f t="shared" si="18"/>
        <v>-1.1128232748451217E-3</v>
      </c>
      <c r="BC27" s="10">
        <f t="shared" si="19"/>
        <v>-4.3144387353642052E-2</v>
      </c>
      <c r="BD27" s="10">
        <f t="shared" si="20"/>
        <v>8.6576694926143588E-3</v>
      </c>
      <c r="BE27" s="10">
        <f t="shared" si="21"/>
        <v>-4.7693563325103012E-3</v>
      </c>
      <c r="BF27" s="10">
        <f t="shared" si="22"/>
        <v>5.3103942255753253E-2</v>
      </c>
      <c r="BG27" s="10">
        <f t="shared" si="23"/>
        <v>7.3161920639815442E-2</v>
      </c>
      <c r="BH27" s="10">
        <f t="shared" si="24"/>
        <v>-2.9746775479267368E-2</v>
      </c>
      <c r="BI27" s="10">
        <f t="shared" si="25"/>
        <v>-0.16517789028057264</v>
      </c>
      <c r="BJ27" s="10">
        <f t="shared" si="26"/>
        <v>4.4521009964280503E-2</v>
      </c>
      <c r="BK27" s="10">
        <f t="shared" si="27"/>
        <v>-3.0243960580453932E-2</v>
      </c>
      <c r="BL27" s="10">
        <f t="shared" si="28"/>
        <v>-6.6158359851600762E-2</v>
      </c>
      <c r="BM27" s="10">
        <f t="shared" si="29"/>
        <v>9.8623457532114545E-2</v>
      </c>
      <c r="BN27" s="10">
        <f t="shared" si="30"/>
        <v>-0.1047917367254709</v>
      </c>
      <c r="BO27" s="10">
        <f t="shared" si="7"/>
        <v>-4.8133076907921929E-2</v>
      </c>
      <c r="BP27" s="10">
        <f t="shared" si="36"/>
        <v>6.2216150544280608E-3</v>
      </c>
      <c r="BQ27" s="10">
        <f t="shared" si="37"/>
        <v>-5.4962626009858837E-2</v>
      </c>
      <c r="BR27" s="10">
        <f t="shared" si="8"/>
        <v>-8.5728728146204497E-2</v>
      </c>
      <c r="BS27" s="10">
        <f t="shared" si="38"/>
        <v>3.8578695582458418E-2</v>
      </c>
      <c r="BT27" s="10">
        <f t="shared" si="39"/>
        <v>4.5690302182674744E-3</v>
      </c>
      <c r="BU27" s="10">
        <f t="shared" si="9"/>
        <v>-1.8228108800403351E-2</v>
      </c>
      <c r="BV27" s="10">
        <f t="shared" si="40"/>
        <v>-1.5410820479435424E-2</v>
      </c>
      <c r="BW27" s="10">
        <f t="shared" si="41"/>
        <v>-0.11714106840849686</v>
      </c>
      <c r="BX27" s="10">
        <f t="shared" si="10"/>
        <v>1.5710242543971516E-2</v>
      </c>
      <c r="BY27" s="10">
        <f t="shared" si="42"/>
        <v>-2.0219967956814156E-3</v>
      </c>
      <c r="BZ27" s="10">
        <f t="shared" si="43"/>
        <v>-1.0366160637822995E-3</v>
      </c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</row>
    <row r="28" spans="1:134" x14ac:dyDescent="0.2">
      <c r="A28" s="5">
        <v>42124</v>
      </c>
      <c r="B28" s="6">
        <f>LN(TN1_Precios!B28/TN1_Precios!B29)</f>
        <v>3.179265727096333E-2</v>
      </c>
      <c r="C28" s="6">
        <f>LN(TN1_Precios!C28/TN1_Precios!C29)</f>
        <v>3.5411642244891371E-2</v>
      </c>
      <c r="D28" s="6">
        <f>LN(TN1_Precios!D28/TN1_Precios!D29)</f>
        <v>-1.0092901077112025E-2</v>
      </c>
      <c r="E28" s="6">
        <f>LN(TN1_Precios!E28/TN1_Precios!E29)</f>
        <v>0.20256212783991998</v>
      </c>
      <c r="F28" s="6">
        <f>LN(TN1_Precios!F28/TN1_Precios!F29)</f>
        <v>1.1757156986043739E-2</v>
      </c>
      <c r="G28" s="6">
        <f>LN(TN1_Precios!G28/TN1_Precios!G29)</f>
        <v>0.12322628393285824</v>
      </c>
      <c r="H28" s="6">
        <f>LN(TN1_Precios!H28/TN1_Precios!H29)</f>
        <v>8.8365764187391629E-2</v>
      </c>
      <c r="I28" s="6">
        <f>LN(TN1_Precios!I28/TN1_Precios!I29)</f>
        <v>-3.1388019855513018E-2</v>
      </c>
      <c r="J28" s="6">
        <f>LN(TN1_Precios!J28/TN1_Precios!J29)</f>
        <v>1.7980193655901085E-2</v>
      </c>
      <c r="K28" s="6">
        <f>LN(TN1_Precios!K28/TN1_Precios!K29)</f>
        <v>2.5559330292475674E-2</v>
      </c>
      <c r="L28" s="6">
        <f>LN(TN1_Precios!L28/TN1_Precios!L29)</f>
        <v>6.8618851875852496E-2</v>
      </c>
      <c r="M28" s="6">
        <f>LN(TN1_Precios!M28/TN1_Precios!M29)</f>
        <v>4.4194241151707687E-3</v>
      </c>
      <c r="N28" s="6">
        <f>LN(TN1_Precios!N28/TN1_Precios!N29)</f>
        <v>2.6256688655955352E-3</v>
      </c>
      <c r="O28" s="6">
        <f>LN(TN1_Precios!O28/TN1_Precios!O29)</f>
        <v>3.0307973624908906E-3</v>
      </c>
      <c r="P28" s="6">
        <f>LN(TN1_Precios!P28/TN1_Precios!P29)</f>
        <v>-3.1099586059281138E-2</v>
      </c>
      <c r="Q28" s="6">
        <f>LN(TN1_Precios!Q28/TN1_Precios!Q29)</f>
        <v>-3.3459927917693477E-2</v>
      </c>
      <c r="R28" s="6">
        <f>LN(TN1_Precios!R28/TN1_Precios!R29)</f>
        <v>-2.1819072052702564E-3</v>
      </c>
      <c r="S28" s="6">
        <f>LN(TN1_Precios!S28/TN1_Precios!S29)</f>
        <v>8.309589779107604E-2</v>
      </c>
      <c r="T28" s="6">
        <f>LN(TN1_Precios!T28/TN1_Precios!T29)</f>
        <v>6.9430774023455794E-2</v>
      </c>
      <c r="U28" s="6">
        <f>LN(TN1_Precios!U28/TN1_Precios!U29)</f>
        <v>-1.2358222407971571E-3</v>
      </c>
      <c r="V28" s="6">
        <f>LN(TN1_Precios!V28/TN1_Precios!V29)</f>
        <v>4.1876400567339718E-2</v>
      </c>
      <c r="W28" s="6">
        <f>LN(TN1_Precios!W28/TN1_Precios!W29)</f>
        <v>-0.11677832690132764</v>
      </c>
      <c r="X28" s="6">
        <f>LN(TN1_Precios!X28/TN1_Precios!X29)</f>
        <v>-8.1015782094282958E-3</v>
      </c>
      <c r="Y28" s="6">
        <f>LN(TN1_Precios!Y28/TN1_Precios!Y29)</f>
        <v>6.8801318953083473E-2</v>
      </c>
      <c r="Z28" s="6">
        <f>LN(TN1_Precios!Z28/TN1_Precios!Z29)</f>
        <v>4.7895645202252507E-2</v>
      </c>
      <c r="AA28" s="6">
        <f>LN(TN1_Precios!AA28/TN1_Precios!AA29)</f>
        <v>0.13314585468452236</v>
      </c>
      <c r="AB28" s="6">
        <f>LN(TN1_Precios!AB28/TN1_Precios!AB29)</f>
        <v>4.2308809752514574E-2</v>
      </c>
      <c r="AC28" s="6">
        <f>LN(TN1_Precios!AC28/TN1_Precios!AC29)</f>
        <v>3.8394049445587608E-2</v>
      </c>
      <c r="AD28" s="6">
        <f>LN(TN1_Precios!AD28/TN1_Precios!AD29)</f>
        <v>7.6615254773278019E-2</v>
      </c>
      <c r="AE28" s="6">
        <f>LN(TN1_Precios!AE28/TN1_Precios!AE29)</f>
        <v>6.0625872342437388E-2</v>
      </c>
      <c r="AF28" s="6">
        <f>LN(TN1_Precios!AF28/TN1_Precios!AF29)</f>
        <v>1.5267472130788381E-2</v>
      </c>
      <c r="AG28" s="6">
        <f>LN(TN1_Precios!AG28/TN1_Precios!AG29)</f>
        <v>2.3734519710539029E-2</v>
      </c>
      <c r="AH28" s="6">
        <f>LN(TN1_Precios!AH28/TN1_Precios!AH29)</f>
        <v>7.7146209176653741E-2</v>
      </c>
      <c r="AI28" s="6">
        <f>LN(TN1_Precios!AI28/TN1_Precios!AI29)</f>
        <v>-1.7631575331328805E-2</v>
      </c>
      <c r="AJ28" s="6">
        <f>LN(TN1_Precios!AJ28/TN1_Precios!AJ29)</f>
        <v>4.2474782386169481E-2</v>
      </c>
      <c r="AK28" s="6">
        <f>LN(TN1_Precios!AK28/TN1_Precios!AK29)</f>
        <v>-4.3430624934875969E-2</v>
      </c>
      <c r="AL28" s="6">
        <f>LN(TN1_Precios!AL28/TN1_Precios!AL29)</f>
        <v>-1.0198860388040172E-2</v>
      </c>
      <c r="AM28" s="6">
        <f>LN(TN1_Precios!AM28/TN1_Precios!AM29)</f>
        <v>-2.6825941416751861E-2</v>
      </c>
      <c r="AO28" s="10">
        <f t="shared" si="6"/>
        <v>3.1303029774551294E-2</v>
      </c>
      <c r="AP28" s="10">
        <f t="shared" si="31"/>
        <v>3.4563592144939898E-2</v>
      </c>
      <c r="AQ28" s="10">
        <f t="shared" si="32"/>
        <v>-1.5705971106531068E-2</v>
      </c>
      <c r="AR28" s="10">
        <f t="shared" si="33"/>
        <v>0.20048490668045091</v>
      </c>
      <c r="AS28" s="10">
        <f t="shared" si="34"/>
        <v>1.3492432184315187E-2</v>
      </c>
      <c r="AT28" s="10">
        <f t="shared" si="35"/>
        <v>0.11733298931754692</v>
      </c>
      <c r="AU28" s="10">
        <f t="shared" si="11"/>
        <v>8.5084215065051608E-2</v>
      </c>
      <c r="AV28" s="10">
        <f t="shared" si="12"/>
        <v>-3.1785247006503002E-2</v>
      </c>
      <c r="AW28" s="10">
        <f t="shared" si="13"/>
        <v>3.6365999299495272E-2</v>
      </c>
      <c r="AX28" s="10">
        <f t="shared" si="14"/>
        <v>1.8985919834203009E-2</v>
      </c>
      <c r="AY28" s="10">
        <f t="shared" si="15"/>
        <v>7.5742420295559998E-2</v>
      </c>
      <c r="AZ28" s="10">
        <f t="shared" si="16"/>
        <v>-3.1065632695144885E-4</v>
      </c>
      <c r="BA28" s="10">
        <f t="shared" si="17"/>
        <v>7.4339117038982553E-3</v>
      </c>
      <c r="BB28" s="10">
        <f t="shared" si="18"/>
        <v>1.1077107077317818E-3</v>
      </c>
      <c r="BC28" s="10">
        <f t="shared" si="19"/>
        <v>-2.9985336656869796E-2</v>
      </c>
      <c r="BD28" s="10">
        <f t="shared" si="20"/>
        <v>-3.2577001425621831E-2</v>
      </c>
      <c r="BE28" s="10">
        <f t="shared" si="21"/>
        <v>-2.8980802975724289E-3</v>
      </c>
      <c r="BF28" s="10">
        <f t="shared" si="22"/>
        <v>7.7015617505676162E-2</v>
      </c>
      <c r="BG28" s="10">
        <f t="shared" si="23"/>
        <v>7.0489903575293819E-2</v>
      </c>
      <c r="BH28" s="10">
        <f t="shared" si="24"/>
        <v>-3.3792515427779196E-3</v>
      </c>
      <c r="BI28" s="10">
        <f t="shared" si="25"/>
        <v>3.6814449993186359E-2</v>
      </c>
      <c r="BJ28" s="10">
        <f t="shared" si="26"/>
        <v>-0.12621300993991263</v>
      </c>
      <c r="BK28" s="10">
        <f t="shared" si="27"/>
        <v>-1.3166343579971526E-2</v>
      </c>
      <c r="BL28" s="10">
        <f t="shared" si="28"/>
        <v>6.5537876396041223E-2</v>
      </c>
      <c r="BM28" s="10">
        <f t="shared" si="29"/>
        <v>4.9478319671463003E-2</v>
      </c>
      <c r="BN28" s="10">
        <f t="shared" si="30"/>
        <v>0.14041118924463061</v>
      </c>
      <c r="BO28" s="10">
        <f t="shared" si="7"/>
        <v>3.5481952488895456E-2</v>
      </c>
      <c r="BP28" s="10">
        <f t="shared" si="36"/>
        <v>3.7200177914309136E-2</v>
      </c>
      <c r="BQ28" s="10">
        <f t="shared" si="37"/>
        <v>7.8662637326382831E-2</v>
      </c>
      <c r="BR28" s="10">
        <f t="shared" si="8"/>
        <v>7.056954169735144E-2</v>
      </c>
      <c r="BS28" s="10">
        <f t="shared" si="38"/>
        <v>1.4237029618200918E-2</v>
      </c>
      <c r="BT28" s="10">
        <f t="shared" si="39"/>
        <v>1.6803050477122491E-2</v>
      </c>
      <c r="BU28" s="10">
        <f t="shared" si="9"/>
        <v>7.741811412017062E-2</v>
      </c>
      <c r="BV28" s="10">
        <f t="shared" si="40"/>
        <v>-1.6995166643425937E-2</v>
      </c>
      <c r="BW28" s="10">
        <f t="shared" si="41"/>
        <v>4.2621445488140661E-2</v>
      </c>
      <c r="BX28" s="10">
        <f t="shared" si="10"/>
        <v>-9.6320339184747181E-3</v>
      </c>
      <c r="BY28" s="10">
        <f t="shared" si="42"/>
        <v>-1.6187873556465539E-2</v>
      </c>
      <c r="BZ28" s="10">
        <f t="shared" si="43"/>
        <v>-3.8410331537597445E-2</v>
      </c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</row>
    <row r="29" spans="1:134" x14ac:dyDescent="0.2">
      <c r="A29" s="5">
        <v>42094</v>
      </c>
      <c r="B29" s="6">
        <f>LN(TN1_Precios!B29/TN1_Precios!B30)</f>
        <v>-1.6910425446613725E-2</v>
      </c>
      <c r="C29" s="6">
        <f>LN(TN1_Precios!C29/TN1_Precios!C30)</f>
        <v>3.1873899157762987E-2</v>
      </c>
      <c r="D29" s="6">
        <f>LN(TN1_Precios!D29/TN1_Precios!D30)</f>
        <v>-4.5319360101298261E-3</v>
      </c>
      <c r="E29" s="6">
        <f>LN(TN1_Precios!E29/TN1_Precios!E30)</f>
        <v>-8.3502767823931678E-2</v>
      </c>
      <c r="F29" s="6">
        <f>LN(TN1_Precios!F29/TN1_Precios!F30)</f>
        <v>6.3274664048533595E-3</v>
      </c>
      <c r="G29" s="6">
        <f>LN(TN1_Precios!G29/TN1_Precios!G30)</f>
        <v>-0.12167409114935003</v>
      </c>
      <c r="H29" s="6">
        <f>LN(TN1_Precios!H29/TN1_Precios!H30)</f>
        <v>-2.2072353746059703E-2</v>
      </c>
      <c r="I29" s="6">
        <f>LN(TN1_Precios!I29/TN1_Precios!I30)</f>
        <v>4.7305099090329969E-2</v>
      </c>
      <c r="J29" s="6">
        <f>LN(TN1_Precios!J29/TN1_Precios!J30)</f>
        <v>-0.16652655912246522</v>
      </c>
      <c r="K29" s="6">
        <f>LN(TN1_Precios!K29/TN1_Precios!K30)</f>
        <v>0.10299531429560629</v>
      </c>
      <c r="L29" s="6">
        <f>LN(TN1_Precios!L29/TN1_Precios!L30)</f>
        <v>-3.1989427598770673E-2</v>
      </c>
      <c r="M29" s="6">
        <f>LN(TN1_Precios!M29/TN1_Precios!M30)</f>
        <v>-3.0533501052920114E-2</v>
      </c>
      <c r="N29" s="6">
        <f>LN(TN1_Precios!N29/TN1_Precios!N30)</f>
        <v>6.2561820648801378E-2</v>
      </c>
      <c r="O29" s="6">
        <f>LN(TN1_Precios!O29/TN1_Precios!O30)</f>
        <v>6.147530063143735E-2</v>
      </c>
      <c r="P29" s="6">
        <f>LN(TN1_Precios!P29/TN1_Precios!P30)</f>
        <v>4.4335192074694267E-2</v>
      </c>
      <c r="Q29" s="6">
        <f>LN(TN1_Precios!Q29/TN1_Precios!Q30)</f>
        <v>2.3443436235157655E-3</v>
      </c>
      <c r="R29" s="6">
        <f>LN(TN1_Precios!R29/TN1_Precios!R30)</f>
        <v>7.779617842718068E-3</v>
      </c>
      <c r="S29" s="6">
        <f>LN(TN1_Precios!S29/TN1_Precios!S30)</f>
        <v>3.144039200876262E-2</v>
      </c>
      <c r="T29" s="6">
        <f>LN(TN1_Precios!T29/TN1_Precios!T30)</f>
        <v>-6.7485913494916231E-3</v>
      </c>
      <c r="U29" s="6">
        <f>LN(TN1_Precios!U29/TN1_Precios!U30)</f>
        <v>6.2805359245721989E-2</v>
      </c>
      <c r="V29" s="6">
        <f>LN(TN1_Precios!V29/TN1_Precios!V30)</f>
        <v>-5.3073129013736136E-3</v>
      </c>
      <c r="W29" s="6">
        <f>LN(TN1_Precios!W29/TN1_Precios!W30)</f>
        <v>-0.15198537583192973</v>
      </c>
      <c r="X29" s="6">
        <f>LN(TN1_Precios!X29/TN1_Precios!X30)</f>
        <v>1.5248492186466489E-2</v>
      </c>
      <c r="Y29" s="6">
        <f>LN(TN1_Precios!Y29/TN1_Precios!Y30)</f>
        <v>-4.6850792702871735E-2</v>
      </c>
      <c r="Z29" s="6">
        <f>LN(TN1_Precios!Z29/TN1_Precios!Z30)</f>
        <v>-0.1222819520913688</v>
      </c>
      <c r="AA29" s="6">
        <f>LN(TN1_Precios!AA29/TN1_Precios!AA30)</f>
        <v>-0.24872831821651295</v>
      </c>
      <c r="AB29" s="6">
        <f>LN(TN1_Precios!AB29/TN1_Precios!AB30)</f>
        <v>-1.5675212104704593E-2</v>
      </c>
      <c r="AC29" s="6">
        <f>LN(TN1_Precios!AC29/TN1_Precios!AC30)</f>
        <v>-4.2071213920687044E-2</v>
      </c>
      <c r="AD29" s="6">
        <f>LN(TN1_Precios!AD29/TN1_Precios!AD30)</f>
        <v>-2.4284985666277448E-2</v>
      </c>
      <c r="AE29" s="6">
        <f>LN(TN1_Precios!AE29/TN1_Precios!AE30)</f>
        <v>1.3677585628795333E-2</v>
      </c>
      <c r="AF29" s="6">
        <f>LN(TN1_Precios!AF29/TN1_Precios!AF30)</f>
        <v>-3.2789822822990838E-2</v>
      </c>
      <c r="AG29" s="6">
        <f>LN(TN1_Precios!AG29/TN1_Precios!AG30)</f>
        <v>2.4199205053155495E-2</v>
      </c>
      <c r="AH29" s="6">
        <f>LN(TN1_Precios!AH29/TN1_Precios!AH30)</f>
        <v>2.0815139713920138E-2</v>
      </c>
      <c r="AI29" s="6">
        <f>LN(TN1_Precios!AI29/TN1_Precios!AI30)</f>
        <v>-4.9680297505433846E-2</v>
      </c>
      <c r="AJ29" s="6">
        <f>LN(TN1_Precios!AJ29/TN1_Precios!AJ30)</f>
        <v>4.0906826552881546E-2</v>
      </c>
      <c r="AK29" s="6">
        <f>LN(TN1_Precios!AK29/TN1_Precios!AK30)</f>
        <v>-4.0838340933443788E-2</v>
      </c>
      <c r="AL29" s="6">
        <f>LN(TN1_Precios!AL29/TN1_Precios!AL30)</f>
        <v>-1.459579822517626E-2</v>
      </c>
      <c r="AM29" s="6">
        <f>LN(TN1_Precios!AM29/TN1_Precios!AM30)</f>
        <v>9.7350687707526331E-3</v>
      </c>
      <c r="AO29" s="10">
        <f t="shared" si="6"/>
        <v>-1.7400052943025761E-2</v>
      </c>
      <c r="AP29" s="10">
        <f t="shared" si="31"/>
        <v>3.1025849057811517E-2</v>
      </c>
      <c r="AQ29" s="10">
        <f t="shared" si="32"/>
        <v>-1.0145006039548869E-2</v>
      </c>
      <c r="AR29" s="10">
        <f t="shared" si="33"/>
        <v>-8.5579988983400745E-2</v>
      </c>
      <c r="AS29" s="10">
        <f t="shared" si="34"/>
        <v>8.062741603124807E-3</v>
      </c>
      <c r="AT29" s="10">
        <f t="shared" si="35"/>
        <v>-0.12756738576466137</v>
      </c>
      <c r="AU29" s="10">
        <f t="shared" si="11"/>
        <v>-2.5353902868399725E-2</v>
      </c>
      <c r="AV29" s="10">
        <f t="shared" si="12"/>
        <v>4.6907871939339985E-2</v>
      </c>
      <c r="AW29" s="10">
        <f t="shared" si="13"/>
        <v>-0.14814075347887104</v>
      </c>
      <c r="AX29" s="10">
        <f t="shared" si="14"/>
        <v>9.6421903837333622E-2</v>
      </c>
      <c r="AY29" s="10">
        <f t="shared" si="15"/>
        <v>-2.4865859179063171E-2</v>
      </c>
      <c r="AZ29" s="10">
        <f t="shared" si="16"/>
        <v>-3.5263581495042329E-2</v>
      </c>
      <c r="BA29" s="10">
        <f t="shared" si="17"/>
        <v>6.7370063487104101E-2</v>
      </c>
      <c r="BB29" s="10">
        <f t="shared" si="18"/>
        <v>5.9552213976678245E-2</v>
      </c>
      <c r="BC29" s="10">
        <f t="shared" si="19"/>
        <v>4.5449441477105605E-2</v>
      </c>
      <c r="BD29" s="10">
        <f t="shared" si="20"/>
        <v>3.2272701155874137E-3</v>
      </c>
      <c r="BE29" s="10">
        <f t="shared" si="21"/>
        <v>7.0634447504158955E-3</v>
      </c>
      <c r="BF29" s="10">
        <f t="shared" si="22"/>
        <v>2.5360111723362746E-2</v>
      </c>
      <c r="BG29" s="10">
        <f t="shared" si="23"/>
        <v>-5.6894617976535958E-3</v>
      </c>
      <c r="BH29" s="10">
        <f t="shared" si="24"/>
        <v>6.0661929943741227E-2</v>
      </c>
      <c r="BI29" s="10">
        <f t="shared" si="25"/>
        <v>-1.0369263475526972E-2</v>
      </c>
      <c r="BJ29" s="10">
        <f t="shared" si="26"/>
        <v>-0.16142005887051472</v>
      </c>
      <c r="BK29" s="10">
        <f t="shared" si="27"/>
        <v>1.0183726815923258E-2</v>
      </c>
      <c r="BL29" s="10">
        <f t="shared" si="28"/>
        <v>-5.0114235259913979E-2</v>
      </c>
      <c r="BM29" s="10">
        <f t="shared" si="29"/>
        <v>-0.1206992776221583</v>
      </c>
      <c r="BN29" s="10">
        <f t="shared" si="30"/>
        <v>-0.2414629836564047</v>
      </c>
      <c r="BO29" s="10">
        <f t="shared" si="7"/>
        <v>-2.2502069368323711E-2</v>
      </c>
      <c r="BP29" s="10">
        <f t="shared" si="36"/>
        <v>-4.3265085451965515E-2</v>
      </c>
      <c r="BQ29" s="10">
        <f t="shared" si="37"/>
        <v>-2.2237603113172633E-2</v>
      </c>
      <c r="BR29" s="10">
        <f t="shared" si="8"/>
        <v>2.3621254983709379E-2</v>
      </c>
      <c r="BS29" s="10">
        <f t="shared" si="38"/>
        <v>-3.3820265335578303E-2</v>
      </c>
      <c r="BT29" s="10">
        <f t="shared" si="39"/>
        <v>1.7267735819738957E-2</v>
      </c>
      <c r="BU29" s="10">
        <f t="shared" si="9"/>
        <v>2.1087044657437017E-2</v>
      </c>
      <c r="BV29" s="10">
        <f t="shared" si="40"/>
        <v>-4.9043888817530981E-2</v>
      </c>
      <c r="BW29" s="10">
        <f t="shared" si="41"/>
        <v>4.1053489654852726E-2</v>
      </c>
      <c r="BX29" s="10">
        <f t="shared" si="10"/>
        <v>-7.0397499170425371E-3</v>
      </c>
      <c r="BY29" s="10">
        <f t="shared" si="42"/>
        <v>-2.0584811393601628E-2</v>
      </c>
      <c r="BZ29" s="10">
        <f t="shared" si="43"/>
        <v>-1.8493213500929539E-3</v>
      </c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</row>
    <row r="30" spans="1:134" x14ac:dyDescent="0.2">
      <c r="A30" s="5">
        <v>42063</v>
      </c>
      <c r="B30" s="6">
        <f>LN(TN1_Precios!B30/TN1_Precios!B31)</f>
        <v>3.7595614813700919E-2</v>
      </c>
      <c r="C30" s="6">
        <f>LN(TN1_Precios!C30/TN1_Precios!C31)</f>
        <v>9.2703374842860939E-3</v>
      </c>
      <c r="D30" s="6">
        <f>LN(TN1_Precios!D30/TN1_Precios!D31)</f>
        <v>1.1589012047717619E-2</v>
      </c>
      <c r="E30" s="6">
        <f>LN(TN1_Precios!E30/TN1_Precios!E31)</f>
        <v>-3.5247446899036528E-2</v>
      </c>
      <c r="F30" s="6">
        <f>LN(TN1_Precios!F30/TN1_Precios!F31)</f>
        <v>-6.3274664048533855E-3</v>
      </c>
      <c r="G30" s="6">
        <f>LN(TN1_Precios!G30/TN1_Precios!G31)</f>
        <v>0.15739217375142928</v>
      </c>
      <c r="H30" s="6">
        <f>LN(TN1_Precios!H30/TN1_Precios!H31)</f>
        <v>7.2922671891570451E-2</v>
      </c>
      <c r="I30" s="6">
        <f>LN(TN1_Precios!I30/TN1_Precios!I31)</f>
        <v>7.4274126511502114E-2</v>
      </c>
      <c r="J30" s="6">
        <f>LN(TN1_Precios!J30/TN1_Precios!J31)</f>
        <v>0.48944432252175668</v>
      </c>
      <c r="K30" s="6">
        <f>LN(TN1_Precios!K30/TN1_Precios!K31)</f>
        <v>9.6118278019566034E-3</v>
      </c>
      <c r="L30" s="6">
        <f>LN(TN1_Precios!L30/TN1_Precios!L31)</f>
        <v>-1.5135564523445742E-2</v>
      </c>
      <c r="M30" s="6">
        <f>LN(TN1_Precios!M30/TN1_Precios!M31)</f>
        <v>3.2392636375682411E-2</v>
      </c>
      <c r="N30" s="6">
        <f>LN(TN1_Precios!N30/TN1_Precios!N31)</f>
        <v>2.1373707792977367E-2</v>
      </c>
      <c r="O30" s="6">
        <f>LN(TN1_Precios!O30/TN1_Precios!O31)</f>
        <v>6.3026026086439382E-3</v>
      </c>
      <c r="P30" s="6">
        <f>LN(TN1_Precios!P30/TN1_Precios!P31)</f>
        <v>7.2777748723628827E-2</v>
      </c>
      <c r="Q30" s="6">
        <f>LN(TN1_Precios!Q30/TN1_Precios!Q31)</f>
        <v>1.0129830601659933E-2</v>
      </c>
      <c r="R30" s="6">
        <f>LN(TN1_Precios!R30/TN1_Precios!R31)</f>
        <v>5.874690524788932E-3</v>
      </c>
      <c r="S30" s="6">
        <f>LN(TN1_Precios!S30/TN1_Precios!S31)</f>
        <v>4.4005547226916235E-2</v>
      </c>
      <c r="T30" s="6">
        <f>LN(TN1_Precios!T30/TN1_Precios!T31)</f>
        <v>8.7659408459328458E-2</v>
      </c>
      <c r="U30" s="6">
        <f>LN(TN1_Precios!U30/TN1_Precios!U31)</f>
        <v>7.635493459435172E-2</v>
      </c>
      <c r="V30" s="6">
        <f>LN(TN1_Precios!V30/TN1_Precios!V31)</f>
        <v>0.14025468410634265</v>
      </c>
      <c r="W30" s="6">
        <f>LN(TN1_Precios!W30/TN1_Precios!W31)</f>
        <v>0.11586167860002615</v>
      </c>
      <c r="X30" s="6">
        <f>LN(TN1_Precios!X30/TN1_Precios!X31)</f>
        <v>1.2227315340500654E-2</v>
      </c>
      <c r="Y30" s="6">
        <f>LN(TN1_Precios!Y30/TN1_Precios!Y31)</f>
        <v>3.5965442886917033E-2</v>
      </c>
      <c r="Z30" s="6">
        <f>LN(TN1_Precios!Z30/TN1_Precios!Z31)</f>
        <v>6.2334511090262494E-2</v>
      </c>
      <c r="AA30" s="6">
        <f>LN(TN1_Precios!AA30/TN1_Precios!AA31)</f>
        <v>-1.7186260913408729E-2</v>
      </c>
      <c r="AB30" s="6">
        <f>LN(TN1_Precios!AB30/TN1_Precios!AB31)</f>
        <v>7.8103892757341795E-2</v>
      </c>
      <c r="AC30" s="6">
        <f>LN(TN1_Precios!AC30/TN1_Precios!AC31)</f>
        <v>2.6567027384721706E-2</v>
      </c>
      <c r="AD30" s="6">
        <f>LN(TN1_Precios!AD30/TN1_Precios!AD31)</f>
        <v>0.16731939295295323</v>
      </c>
      <c r="AE30" s="6">
        <f>LN(TN1_Precios!AE30/TN1_Precios!AE31)</f>
        <v>9.1024119476985008E-2</v>
      </c>
      <c r="AF30" s="6">
        <f>LN(TN1_Precios!AF30/TN1_Precios!AF31)</f>
        <v>3.7931222323409626E-2</v>
      </c>
      <c r="AG30" s="6">
        <f>LN(TN1_Precios!AG30/TN1_Precios!AG31)</f>
        <v>1.3973581823830612E-2</v>
      </c>
      <c r="AH30" s="6">
        <f>LN(TN1_Precios!AH30/TN1_Precios!AH31)</f>
        <v>8.1217585851231525E-2</v>
      </c>
      <c r="AI30" s="6">
        <f>LN(TN1_Precios!AI30/TN1_Precios!AI31)</f>
        <v>7.4040735722820522E-3</v>
      </c>
      <c r="AJ30" s="6">
        <f>LN(TN1_Precios!AJ30/TN1_Precios!AJ31)</f>
        <v>2.0421853972148758E-2</v>
      </c>
      <c r="AK30" s="6">
        <f>LN(TN1_Precios!AK30/TN1_Precios!AK31)</f>
        <v>0.17723447871339043</v>
      </c>
      <c r="AL30" s="6">
        <f>LN(TN1_Precios!AL30/TN1_Precios!AL31)</f>
        <v>-6.1037829380176873E-3</v>
      </c>
      <c r="AM30" s="6">
        <f>LN(TN1_Precios!AM30/TN1_Precios!AM31)</f>
        <v>3.1299991144563763E-2</v>
      </c>
      <c r="AO30" s="10">
        <f t="shared" si="6"/>
        <v>3.7105987317288883E-2</v>
      </c>
      <c r="AP30" s="10">
        <f t="shared" si="31"/>
        <v>8.4222873843346237E-3</v>
      </c>
      <c r="AQ30" s="10">
        <f t="shared" si="32"/>
        <v>5.9759420182985768E-3</v>
      </c>
      <c r="AR30" s="10">
        <f t="shared" si="33"/>
        <v>-3.7324668058505595E-2</v>
      </c>
      <c r="AS30" s="10">
        <f t="shared" si="34"/>
        <v>-4.592191206581938E-3</v>
      </c>
      <c r="AT30" s="10">
        <f t="shared" si="35"/>
        <v>0.15149887913611795</v>
      </c>
      <c r="AU30" s="10">
        <f t="shared" si="11"/>
        <v>6.9641122769230429E-2</v>
      </c>
      <c r="AV30" s="10">
        <f t="shared" si="12"/>
        <v>7.387689936051213E-2</v>
      </c>
      <c r="AW30" s="10">
        <f t="shared" si="13"/>
        <v>0.50783012816535089</v>
      </c>
      <c r="AX30" s="10">
        <f t="shared" si="14"/>
        <v>3.0384173436839379E-3</v>
      </c>
      <c r="AY30" s="10">
        <f t="shared" si="15"/>
        <v>-8.0119961037382406E-3</v>
      </c>
      <c r="AZ30" s="10">
        <f t="shared" si="16"/>
        <v>2.7662555933560193E-2</v>
      </c>
      <c r="BA30" s="10">
        <f t="shared" si="17"/>
        <v>2.6181950631280086E-2</v>
      </c>
      <c r="BB30" s="10">
        <f t="shared" si="18"/>
        <v>4.3795159538848293E-3</v>
      </c>
      <c r="BC30" s="10">
        <f t="shared" si="19"/>
        <v>7.3891998126040165E-2</v>
      </c>
      <c r="BD30" s="10">
        <f t="shared" si="20"/>
        <v>1.1012757093731581E-2</v>
      </c>
      <c r="BE30" s="10">
        <f t="shared" si="21"/>
        <v>5.1585174324867596E-3</v>
      </c>
      <c r="BF30" s="10">
        <f t="shared" si="22"/>
        <v>3.7925266941516364E-2</v>
      </c>
      <c r="BG30" s="10">
        <f t="shared" si="23"/>
        <v>8.8718538011166484E-2</v>
      </c>
      <c r="BH30" s="10">
        <f t="shared" si="24"/>
        <v>7.4211505292370958E-2</v>
      </c>
      <c r="BI30" s="10">
        <f t="shared" si="25"/>
        <v>0.1351927335321893</v>
      </c>
      <c r="BJ30" s="10">
        <f t="shared" si="26"/>
        <v>0.10642699556144115</v>
      </c>
      <c r="BK30" s="10">
        <f t="shared" si="27"/>
        <v>7.1625499699574241E-3</v>
      </c>
      <c r="BL30" s="10">
        <f t="shared" si="28"/>
        <v>3.2702000329874789E-2</v>
      </c>
      <c r="BM30" s="10">
        <f t="shared" si="29"/>
        <v>6.3917185559472997E-2</v>
      </c>
      <c r="BN30" s="10">
        <f t="shared" si="30"/>
        <v>-9.9209263533004931E-3</v>
      </c>
      <c r="BO30" s="10">
        <f t="shared" si="7"/>
        <v>7.1277035493722676E-2</v>
      </c>
      <c r="BP30" s="10">
        <f t="shared" si="36"/>
        <v>2.5373155853443234E-2</v>
      </c>
      <c r="BQ30" s="10">
        <f t="shared" si="37"/>
        <v>0.16936677550605805</v>
      </c>
      <c r="BR30" s="10">
        <f t="shared" si="8"/>
        <v>0.10096778883189905</v>
      </c>
      <c r="BS30" s="10">
        <f t="shared" si="38"/>
        <v>3.6900779810822161E-2</v>
      </c>
      <c r="BT30" s="10">
        <f t="shared" si="39"/>
        <v>7.0421125904140741E-3</v>
      </c>
      <c r="BU30" s="10">
        <f t="shared" si="9"/>
        <v>8.1489490794748404E-2</v>
      </c>
      <c r="BV30" s="10">
        <f t="shared" si="40"/>
        <v>8.0404822601849203E-3</v>
      </c>
      <c r="BW30" s="10">
        <f t="shared" si="41"/>
        <v>2.0568517074119941E-2</v>
      </c>
      <c r="BX30" s="10">
        <f t="shared" si="10"/>
        <v>0.21103306972979169</v>
      </c>
      <c r="BY30" s="10">
        <f t="shared" si="42"/>
        <v>-1.2092796106443055E-2</v>
      </c>
      <c r="BZ30" s="10">
        <f t="shared" si="43"/>
        <v>1.9715601023718176E-2</v>
      </c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</row>
    <row r="31" spans="1:134" x14ac:dyDescent="0.2">
      <c r="A31" s="5">
        <v>42035</v>
      </c>
      <c r="B31" s="6">
        <f>LN(TN1_Precios!B31/TN1_Precios!B32)</f>
        <v>-3.7020265520182919E-3</v>
      </c>
      <c r="C31" s="6">
        <f>LN(TN1_Precios!C31/TN1_Precios!C32)</f>
        <v>1.1896096897292145E-2</v>
      </c>
      <c r="D31" s="6">
        <f>LN(TN1_Precios!D31/TN1_Precios!D32)</f>
        <v>3.2430733473386604E-2</v>
      </c>
      <c r="E31" s="6">
        <f>LN(TN1_Precios!E31/TN1_Precios!E32)</f>
        <v>3.8503642356634261E-2</v>
      </c>
      <c r="F31" s="6">
        <f>LN(TN1_Precios!F31/TN1_Precios!F32)</f>
        <v>4.2959625853027636E-2</v>
      </c>
      <c r="G31" s="6">
        <f>LN(TN1_Precios!G31/TN1_Precios!G32)</f>
        <v>1.8349138668196617E-2</v>
      </c>
      <c r="H31" s="6">
        <f>LN(TN1_Precios!H31/TN1_Precios!H32)</f>
        <v>-0.12101510998531495</v>
      </c>
      <c r="I31" s="6">
        <f>LN(TN1_Precios!I31/TN1_Precios!I32)</f>
        <v>-7.944431058535862E-3</v>
      </c>
      <c r="J31" s="6">
        <f>LN(TN1_Precios!J31/TN1_Precios!J32)</f>
        <v>-0.54683523278208845</v>
      </c>
      <c r="K31" s="6">
        <f>LN(TN1_Precios!K31/TN1_Precios!K32)</f>
        <v>9.9663704423238984E-3</v>
      </c>
      <c r="L31" s="6">
        <f>LN(TN1_Precios!L31/TN1_Precios!L32)</f>
        <v>2.407710996149872E-2</v>
      </c>
      <c r="M31" s="6">
        <f>LN(TN1_Precios!M31/TN1_Precios!M32)</f>
        <v>-6.5630139982356507E-3</v>
      </c>
      <c r="N31" s="6">
        <f>LN(TN1_Precios!N31/TN1_Precios!N32)</f>
        <v>3.5704219321749747E-2</v>
      </c>
      <c r="O31" s="6">
        <f>LN(TN1_Precios!O31/TN1_Precios!O32)</f>
        <v>6.4878872940853691E-2</v>
      </c>
      <c r="P31" s="6">
        <f>LN(TN1_Precios!P31/TN1_Precios!P32)</f>
        <v>-3.6208485278472022E-2</v>
      </c>
      <c r="Q31" s="6">
        <f>LN(TN1_Precios!Q31/TN1_Precios!Q32)</f>
        <v>4.5817599173982551E-2</v>
      </c>
      <c r="R31" s="6">
        <f>LN(TN1_Precios!R31/TN1_Precios!R32)</f>
        <v>-1.7360702103696633E-2</v>
      </c>
      <c r="S31" s="6">
        <f>LN(TN1_Precios!S31/TN1_Precios!S32)</f>
        <v>-6.8134683443697525E-2</v>
      </c>
      <c r="T31" s="6">
        <f>LN(TN1_Precios!T31/TN1_Precios!T32)</f>
        <v>-2.4003941206963E-2</v>
      </c>
      <c r="U31" s="6">
        <f>LN(TN1_Precios!U31/TN1_Precios!U32)</f>
        <v>2.0686453338196881E-2</v>
      </c>
      <c r="V31" s="6">
        <f>LN(TN1_Precios!V31/TN1_Precios!V32)</f>
        <v>-9.7711868194495927E-2</v>
      </c>
      <c r="W31" s="6">
        <f>LN(TN1_Precios!W31/TN1_Precios!W32)</f>
        <v>3.5931330349192894E-2</v>
      </c>
      <c r="X31" s="6">
        <f>LN(TN1_Precios!X31/TN1_Precios!X32)</f>
        <v>3.9358983812999501E-2</v>
      </c>
      <c r="Y31" s="6">
        <f>LN(TN1_Precios!Y31/TN1_Precios!Y32)</f>
        <v>4.4758582228940393E-3</v>
      </c>
      <c r="Z31" s="6">
        <f>LN(TN1_Precios!Z31/TN1_Precios!Z32)</f>
        <v>-3.8606192898669262E-2</v>
      </c>
      <c r="AA31" s="6">
        <f>LN(TN1_Precios!AA31/TN1_Precios!AA32)</f>
        <v>-5.5248362030606853E-2</v>
      </c>
      <c r="AB31" s="6">
        <f>LN(TN1_Precios!AB31/TN1_Precios!AB32)</f>
        <v>-3.3509981116783716E-2</v>
      </c>
      <c r="AC31" s="6">
        <f>LN(TN1_Precios!AC31/TN1_Precios!AC32)</f>
        <v>0</v>
      </c>
      <c r="AD31" s="6">
        <f>LN(TN1_Precios!AD31/TN1_Precios!AD32)</f>
        <v>-0.11940424706889806</v>
      </c>
      <c r="AE31" s="6">
        <f>LN(TN1_Precios!AE31/TN1_Precios!AE32)</f>
        <v>-8.1126157942175439E-2</v>
      </c>
      <c r="AF31" s="6">
        <f>LN(TN1_Precios!AF31/TN1_Precios!AF32)</f>
        <v>-0.10695717845743362</v>
      </c>
      <c r="AG31" s="6">
        <f>LN(TN1_Precios!AG31/TN1_Precios!AG32)</f>
        <v>-2.4035153569265454E-2</v>
      </c>
      <c r="AH31" s="6">
        <f>LN(TN1_Precios!AH31/TN1_Precios!AH32)</f>
        <v>-3.8453743922280299E-2</v>
      </c>
      <c r="AI31" s="6">
        <f>LN(TN1_Precios!AI31/TN1_Precios!AI32)</f>
        <v>6.0669440291432682E-2</v>
      </c>
      <c r="AJ31" s="6">
        <f>LN(TN1_Precios!AJ31/TN1_Precios!AJ32)</f>
        <v>-9.7687235893763755E-2</v>
      </c>
      <c r="AK31" s="6">
        <f>LN(TN1_Precios!AK31/TN1_Precios!AK32)</f>
        <v>-6.8336918692030998E-2</v>
      </c>
      <c r="AL31" s="6">
        <f>LN(TN1_Precios!AL31/TN1_Precios!AL32)</f>
        <v>-2.8001829548493201E-2</v>
      </c>
      <c r="AM31" s="6">
        <f>LN(TN1_Precios!AM31/TN1_Precios!AM32)</f>
        <v>-7.2817395984916031E-2</v>
      </c>
      <c r="AO31" s="10">
        <f t="shared" si="6"/>
        <v>-4.1916540484303296E-3</v>
      </c>
      <c r="AP31" s="10">
        <f t="shared" si="31"/>
        <v>1.1048046797340675E-2</v>
      </c>
      <c r="AQ31" s="10">
        <f t="shared" si="32"/>
        <v>2.6817663443967563E-2</v>
      </c>
      <c r="AR31" s="10">
        <f t="shared" si="33"/>
        <v>3.6426421197165194E-2</v>
      </c>
      <c r="AS31" s="10">
        <f t="shared" si="34"/>
        <v>4.4694901051299085E-2</v>
      </c>
      <c r="AT31" s="10">
        <f t="shared" si="35"/>
        <v>1.2455844052885289E-2</v>
      </c>
      <c r="AU31" s="10">
        <f t="shared" si="11"/>
        <v>-0.12429665910765497</v>
      </c>
      <c r="AV31" s="10">
        <f t="shared" si="12"/>
        <v>-8.3416582095258446E-3</v>
      </c>
      <c r="AW31" s="10">
        <f t="shared" si="13"/>
        <v>-0.5284494271384943</v>
      </c>
      <c r="AX31" s="10">
        <f t="shared" si="14"/>
        <v>3.3929599840512329E-3</v>
      </c>
      <c r="AY31" s="10">
        <f t="shared" si="15"/>
        <v>3.1200678381206222E-2</v>
      </c>
      <c r="AZ31" s="10">
        <f t="shared" si="16"/>
        <v>-1.1293094440357868E-2</v>
      </c>
      <c r="BA31" s="10">
        <f t="shared" si="17"/>
        <v>4.051246216005247E-2</v>
      </c>
      <c r="BB31" s="10">
        <f t="shared" si="18"/>
        <v>6.2955786286094578E-2</v>
      </c>
      <c r="BC31" s="10">
        <f t="shared" si="19"/>
        <v>-3.5094235876060684E-2</v>
      </c>
      <c r="BD31" s="10">
        <f t="shared" si="20"/>
        <v>4.6700525666054198E-2</v>
      </c>
      <c r="BE31" s="10">
        <f t="shared" si="21"/>
        <v>-1.8076875195998807E-2</v>
      </c>
      <c r="BF31" s="10">
        <f t="shared" si="22"/>
        <v>-7.4214963729097402E-2</v>
      </c>
      <c r="BG31" s="10">
        <f t="shared" si="23"/>
        <v>-2.2944811655124974E-2</v>
      </c>
      <c r="BH31" s="10">
        <f t="shared" si="24"/>
        <v>1.8543024036216119E-2</v>
      </c>
      <c r="BI31" s="10">
        <f t="shared" si="25"/>
        <v>-0.10277381876864929</v>
      </c>
      <c r="BJ31" s="10">
        <f t="shared" si="26"/>
        <v>2.6496647310607899E-2</v>
      </c>
      <c r="BK31" s="10">
        <f t="shared" si="27"/>
        <v>3.4294218442456267E-2</v>
      </c>
      <c r="BL31" s="10">
        <f t="shared" si="28"/>
        <v>1.2124156658517944E-3</v>
      </c>
      <c r="BM31" s="10">
        <f t="shared" si="29"/>
        <v>-3.7023518429458765E-2</v>
      </c>
      <c r="BN31" s="10">
        <f t="shared" si="30"/>
        <v>-4.7983027470498617E-2</v>
      </c>
      <c r="BO31" s="10">
        <f t="shared" si="7"/>
        <v>-4.0336838380402834E-2</v>
      </c>
      <c r="BP31" s="10">
        <f t="shared" si="36"/>
        <v>-1.1938715312784706E-3</v>
      </c>
      <c r="BQ31" s="10">
        <f t="shared" si="37"/>
        <v>-0.11735686451579325</v>
      </c>
      <c r="BR31" s="10">
        <f t="shared" si="8"/>
        <v>-7.1182488587261394E-2</v>
      </c>
      <c r="BS31" s="10">
        <f t="shared" si="38"/>
        <v>-0.10798762097002108</v>
      </c>
      <c r="BT31" s="10">
        <f t="shared" si="39"/>
        <v>-3.0966622802681993E-2</v>
      </c>
      <c r="BU31" s="10">
        <f t="shared" si="9"/>
        <v>-3.818183897876342E-2</v>
      </c>
      <c r="BV31" s="10">
        <f t="shared" si="40"/>
        <v>6.1305848979335546E-2</v>
      </c>
      <c r="BW31" s="10">
        <f t="shared" si="41"/>
        <v>-9.7540572791792568E-2</v>
      </c>
      <c r="BX31" s="10">
        <f t="shared" si="10"/>
        <v>-3.4538327675629747E-2</v>
      </c>
      <c r="BY31" s="10">
        <f t="shared" si="42"/>
        <v>-3.3990842716918566E-2</v>
      </c>
      <c r="BZ31" s="10">
        <f t="shared" si="43"/>
        <v>-8.4401786105761614E-2</v>
      </c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</row>
    <row r="32" spans="1:134" x14ac:dyDescent="0.2">
      <c r="A32" s="5">
        <v>42004</v>
      </c>
      <c r="B32" s="6">
        <f>LN(TN1_Precios!B32/TN1_Precios!B33)</f>
        <v>-3.591477884381554E-2</v>
      </c>
      <c r="C32" s="6">
        <f>LN(TN1_Precios!C32/TN1_Precios!C33)</f>
        <v>-3.4852889430474966E-2</v>
      </c>
      <c r="D32" s="6">
        <f>LN(TN1_Precios!D32/TN1_Precios!D33)</f>
        <v>-3.8474873964779742E-2</v>
      </c>
      <c r="E32" s="6">
        <f>LN(TN1_Precios!E32/TN1_Precios!E33)</f>
        <v>-7.7521724321695629E-2</v>
      </c>
      <c r="F32" s="6">
        <f>LN(TN1_Precios!F32/TN1_Precios!F33)</f>
        <v>-4.2959625853027705E-2</v>
      </c>
      <c r="G32" s="6">
        <f>LN(TN1_Precios!G32/TN1_Precios!G33)</f>
        <v>9.207467894617645E-2</v>
      </c>
      <c r="H32" s="6">
        <f>LN(TN1_Precios!H32/TN1_Precios!H33)</f>
        <v>-7.127008786358649E-2</v>
      </c>
      <c r="I32" s="6">
        <f>LN(TN1_Precios!I32/TN1_Precios!I33)</f>
        <v>-8.648920529321176E-2</v>
      </c>
      <c r="J32" s="6">
        <f>LN(TN1_Precios!J32/TN1_Precios!J33)</f>
        <v>-0.44264465562462474</v>
      </c>
      <c r="K32" s="6">
        <f>LN(TN1_Precios!K32/TN1_Precios!K33)</f>
        <v>-9.6391186559447589E-2</v>
      </c>
      <c r="L32" s="6">
        <f>LN(TN1_Precios!L32/TN1_Precios!L33)</f>
        <v>-4.1017458179164613E-2</v>
      </c>
      <c r="M32" s="6">
        <f>LN(TN1_Precios!M32/TN1_Precios!M33)</f>
        <v>-4.9521247423634736E-2</v>
      </c>
      <c r="N32" s="6">
        <f>LN(TN1_Precios!N32/TN1_Precios!N33)</f>
        <v>-1.5134070991897905E-3</v>
      </c>
      <c r="O32" s="6">
        <f>LN(TN1_Precios!O32/TN1_Precios!O33)</f>
        <v>-5.1855168977723437E-3</v>
      </c>
      <c r="P32" s="6">
        <f>LN(TN1_Precios!P32/TN1_Precios!P33)</f>
        <v>-1.0311530356420762E-2</v>
      </c>
      <c r="Q32" s="6">
        <f>LN(TN1_Precios!Q32/TN1_Precios!Q33)</f>
        <v>-4.6890942042768696E-2</v>
      </c>
      <c r="R32" s="6">
        <f>LN(TN1_Precios!R32/TN1_Precios!R33)</f>
        <v>-4.2534472858622727E-3</v>
      </c>
      <c r="S32" s="6">
        <f>LN(TN1_Precios!S32/TN1_Precios!S33)</f>
        <v>-7.1008893457773975E-2</v>
      </c>
      <c r="T32" s="6">
        <f>LN(TN1_Precios!T32/TN1_Precios!T33)</f>
        <v>-0.10578853151570619</v>
      </c>
      <c r="U32" s="6">
        <f>LN(TN1_Precios!U32/TN1_Precios!U33)</f>
        <v>-6.9677086605988814E-2</v>
      </c>
      <c r="V32" s="6">
        <f>LN(TN1_Precios!V32/TN1_Precios!V33)</f>
        <v>-1.9799465245842938E-2</v>
      </c>
      <c r="W32" s="6">
        <f>LN(TN1_Precios!W32/TN1_Precios!W33)</f>
        <v>3.9009152314326563E-2</v>
      </c>
      <c r="X32" s="6">
        <f>LN(TN1_Precios!X32/TN1_Precios!X33)</f>
        <v>-2.2902968467842233E-2</v>
      </c>
      <c r="Y32" s="6">
        <f>LN(TN1_Precios!Y32/TN1_Precios!Y33)</f>
        <v>-8.3108068186163356E-2</v>
      </c>
      <c r="Z32" s="6">
        <f>LN(TN1_Precios!Z32/TN1_Precios!Z33)</f>
        <v>-5.2520587058887638E-2</v>
      </c>
      <c r="AA32" s="6">
        <f>LN(TN1_Precios!AA32/TN1_Precios!AA33)</f>
        <v>-2.8675249747784914E-2</v>
      </c>
      <c r="AB32" s="6">
        <f>LN(TN1_Precios!AB32/TN1_Precios!AB33)</f>
        <v>-3.7077252948192016E-2</v>
      </c>
      <c r="AC32" s="6">
        <f>LN(TN1_Precios!AC32/TN1_Precios!AC33)</f>
        <v>3.125254350410453E-2</v>
      </c>
      <c r="AD32" s="6">
        <f>LN(TN1_Precios!AD32/TN1_Precios!AD33)</f>
        <v>-0.11247798342669033</v>
      </c>
      <c r="AE32" s="6">
        <f>LN(TN1_Precios!AE32/TN1_Precios!AE33)</f>
        <v>-1.1835738005093329E-2</v>
      </c>
      <c r="AF32" s="6">
        <f>LN(TN1_Precios!AF32/TN1_Precios!AF33)</f>
        <v>-8.4770176623397267E-2</v>
      </c>
      <c r="AG32" s="6">
        <f>LN(TN1_Precios!AG32/TN1_Precios!AG33)</f>
        <v>-3.3901551675681228E-2</v>
      </c>
      <c r="AH32" s="6">
        <f>LN(TN1_Precios!AH32/TN1_Precios!AH33)</f>
        <v>-9.3339667904754481E-3</v>
      </c>
      <c r="AI32" s="6">
        <f>LN(TN1_Precios!AI32/TN1_Precios!AI33)</f>
        <v>-7.4973428389695257E-2</v>
      </c>
      <c r="AJ32" s="6">
        <f>LN(TN1_Precios!AJ32/TN1_Precios!AJ33)</f>
        <v>0.11701645838618796</v>
      </c>
      <c r="AK32" s="6">
        <f>LN(TN1_Precios!AK32/TN1_Precios!AK33)</f>
        <v>-1.1703425440610945E-2</v>
      </c>
      <c r="AL32" s="6">
        <f>LN(TN1_Precios!AL32/TN1_Precios!AL33)</f>
        <v>6.7287014209911396E-3</v>
      </c>
      <c r="AM32" s="6">
        <f>LN(TN1_Precios!AM32/TN1_Precios!AM33)</f>
        <v>-1.0422095784437539E-3</v>
      </c>
      <c r="AO32" s="10">
        <f t="shared" si="6"/>
        <v>-3.6404406340227576E-2</v>
      </c>
      <c r="AP32" s="10">
        <f t="shared" si="31"/>
        <v>-3.570093953042644E-2</v>
      </c>
      <c r="AQ32" s="10">
        <f t="shared" si="32"/>
        <v>-4.4087943994198783E-2</v>
      </c>
      <c r="AR32" s="10">
        <f t="shared" si="33"/>
        <v>-7.9598945481164696E-2</v>
      </c>
      <c r="AS32" s="10">
        <f t="shared" si="34"/>
        <v>-4.1224350654756256E-2</v>
      </c>
      <c r="AT32" s="10">
        <f t="shared" si="35"/>
        <v>8.6181384330865127E-2</v>
      </c>
      <c r="AU32" s="10">
        <f t="shared" si="11"/>
        <v>-7.4551636985926512E-2</v>
      </c>
      <c r="AV32" s="10">
        <f t="shared" si="12"/>
        <v>-8.6886432444201744E-2</v>
      </c>
      <c r="AW32" s="10">
        <f t="shared" si="13"/>
        <v>-0.42425884998103053</v>
      </c>
      <c r="AX32" s="10">
        <f t="shared" si="14"/>
        <v>-0.10296459701772026</v>
      </c>
      <c r="AY32" s="10">
        <f t="shared" si="15"/>
        <v>-3.3893889759457112E-2</v>
      </c>
      <c r="AZ32" s="10">
        <f t="shared" si="16"/>
        <v>-5.4251327865756954E-2</v>
      </c>
      <c r="BA32" s="10">
        <f t="shared" si="17"/>
        <v>3.29483573911293E-3</v>
      </c>
      <c r="BB32" s="10">
        <f t="shared" si="18"/>
        <v>-7.1086035525314527E-3</v>
      </c>
      <c r="BC32" s="10">
        <f t="shared" si="19"/>
        <v>-9.1972809540094205E-3</v>
      </c>
      <c r="BD32" s="10">
        <f t="shared" si="20"/>
        <v>-4.600801555069705E-2</v>
      </c>
      <c r="BE32" s="10">
        <f t="shared" si="21"/>
        <v>-4.9696203781644452E-3</v>
      </c>
      <c r="BF32" s="10">
        <f t="shared" si="22"/>
        <v>-7.7089173743173853E-2</v>
      </c>
      <c r="BG32" s="10">
        <f t="shared" si="23"/>
        <v>-0.10472940196386817</v>
      </c>
      <c r="BH32" s="10">
        <f t="shared" si="24"/>
        <v>-7.1820515907969576E-2</v>
      </c>
      <c r="BI32" s="10">
        <f t="shared" si="25"/>
        <v>-2.4861415819996298E-2</v>
      </c>
      <c r="BJ32" s="10">
        <f t="shared" si="26"/>
        <v>2.9574469275741568E-2</v>
      </c>
      <c r="BK32" s="10">
        <f t="shared" si="27"/>
        <v>-2.7967733838385463E-2</v>
      </c>
      <c r="BL32" s="10">
        <f t="shared" si="28"/>
        <v>-8.6371510743205607E-2</v>
      </c>
      <c r="BM32" s="10">
        <f t="shared" si="29"/>
        <v>-5.0937912589677142E-2</v>
      </c>
      <c r="BN32" s="10">
        <f t="shared" si="30"/>
        <v>-2.1409915187676678E-2</v>
      </c>
      <c r="BO32" s="10">
        <f t="shared" si="7"/>
        <v>-4.3904110211811134E-2</v>
      </c>
      <c r="BP32" s="10">
        <f t="shared" si="36"/>
        <v>3.0058671972826058E-2</v>
      </c>
      <c r="BQ32" s="10">
        <f t="shared" si="37"/>
        <v>-0.11043060087358551</v>
      </c>
      <c r="BR32" s="10">
        <f t="shared" si="8"/>
        <v>-1.8920686501792839E-3</v>
      </c>
      <c r="BS32" s="10">
        <f t="shared" si="38"/>
        <v>-8.5800619135984732E-2</v>
      </c>
      <c r="BT32" s="10">
        <f t="shared" si="39"/>
        <v>-4.0833020909097767E-2</v>
      </c>
      <c r="BU32" s="10">
        <f t="shared" si="9"/>
        <v>-9.0620618469585707E-3</v>
      </c>
      <c r="BV32" s="10">
        <f t="shared" si="40"/>
        <v>-7.4337019701792392E-2</v>
      </c>
      <c r="BW32" s="10">
        <f t="shared" si="41"/>
        <v>0.11716312148815915</v>
      </c>
      <c r="BX32" s="10">
        <f t="shared" si="10"/>
        <v>2.2095165575790304E-2</v>
      </c>
      <c r="BY32" s="10">
        <f t="shared" si="42"/>
        <v>7.3968825256577175E-4</v>
      </c>
      <c r="BZ32" s="10">
        <f t="shared" si="43"/>
        <v>-1.262659969928934E-2</v>
      </c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</row>
    <row r="33" spans="1:134" x14ac:dyDescent="0.2">
      <c r="A33" s="5">
        <v>41973</v>
      </c>
      <c r="B33" s="6">
        <f>LN(TN1_Precios!B33/TN1_Precios!B34)</f>
        <v>3.5912182092092355E-2</v>
      </c>
      <c r="C33" s="6">
        <f>LN(TN1_Precios!C33/TN1_Precios!C34)</f>
        <v>4.3227652346000851E-2</v>
      </c>
      <c r="D33" s="6">
        <f>LN(TN1_Precios!D33/TN1_Precios!D34)</f>
        <v>5.0847937442457865E-2</v>
      </c>
      <c r="E33" s="6">
        <f>LN(TN1_Precios!E33/TN1_Precios!E34)</f>
        <v>1.2965003000302221E-2</v>
      </c>
      <c r="F33" s="6">
        <f>LN(TN1_Precios!F33/TN1_Precios!F34)</f>
        <v>1.9203709848940537E-3</v>
      </c>
      <c r="G33" s="6">
        <f>LN(TN1_Precios!G33/TN1_Precios!G34)</f>
        <v>1.5345569674660321E-2</v>
      </c>
      <c r="H33" s="6">
        <f>LN(TN1_Precios!H33/TN1_Precios!H34)</f>
        <v>-5.8603910302344802E-3</v>
      </c>
      <c r="I33" s="6">
        <f>LN(TN1_Precios!I33/TN1_Precios!I34)</f>
        <v>7.7626518035366271E-2</v>
      </c>
      <c r="J33" s="6">
        <f>LN(TN1_Precios!J33/TN1_Precios!J34)</f>
        <v>-0.28038125676613201</v>
      </c>
      <c r="K33" s="6">
        <f>LN(TN1_Precios!K33/TN1_Precios!K34)</f>
        <v>4.2708184432688062E-2</v>
      </c>
      <c r="L33" s="6">
        <f>LN(TN1_Precios!L33/TN1_Precios!L34)</f>
        <v>-3.6288406751754723E-2</v>
      </c>
      <c r="M33" s="6">
        <f>LN(TN1_Precios!M33/TN1_Precios!M34)</f>
        <v>4.7958192043237362E-2</v>
      </c>
      <c r="N33" s="6">
        <f>LN(TN1_Precios!N33/TN1_Precios!N34)</f>
        <v>7.0901457409699262E-2</v>
      </c>
      <c r="O33" s="6">
        <f>LN(TN1_Precios!O33/TN1_Precios!O34)</f>
        <v>3.7387532071620412E-2</v>
      </c>
      <c r="P33" s="6">
        <f>LN(TN1_Precios!P33/TN1_Precios!P34)</f>
        <v>7.8931287720285181E-2</v>
      </c>
      <c r="Q33" s="6">
        <f>LN(TN1_Precios!Q33/TN1_Precios!Q34)</f>
        <v>2.6484135185283052E-2</v>
      </c>
      <c r="R33" s="6">
        <f>LN(TN1_Precios!R33/TN1_Precios!R34)</f>
        <v>-1.1205379754179062E-3</v>
      </c>
      <c r="S33" s="6">
        <f>LN(TN1_Precios!S33/TN1_Precios!S34)</f>
        <v>-2.9458707151125026E-2</v>
      </c>
      <c r="T33" s="6">
        <f>LN(TN1_Precios!T33/TN1_Precios!T34)</f>
        <v>8.5573030263692493E-2</v>
      </c>
      <c r="U33" s="6">
        <f>LN(TN1_Precios!U33/TN1_Precios!U34)</f>
        <v>3.420809802267484E-2</v>
      </c>
      <c r="V33" s="6">
        <f>LN(TN1_Precios!V33/TN1_Precios!V34)</f>
        <v>-9.0498355199179273E-3</v>
      </c>
      <c r="W33" s="6">
        <f>LN(TN1_Precios!W33/TN1_Precios!W34)</f>
        <v>0.17123919366384885</v>
      </c>
      <c r="X33" s="6">
        <f>LN(TN1_Precios!X33/TN1_Precios!X34)</f>
        <v>9.8901191978414141E-2</v>
      </c>
      <c r="Y33" s="6">
        <f>LN(TN1_Precios!Y33/TN1_Precios!Y34)</f>
        <v>-2.5455403441355228E-2</v>
      </c>
      <c r="Z33" s="6">
        <f>LN(TN1_Precios!Z33/TN1_Precios!Z34)</f>
        <v>-7.1350111344482704E-3</v>
      </c>
      <c r="AA33" s="6">
        <f>LN(TN1_Precios!AA33/TN1_Precios!AA34)</f>
        <v>4.9732875600984182E-2</v>
      </c>
      <c r="AB33" s="6">
        <f>LN(TN1_Precios!AB33/TN1_Precios!AB34)</f>
        <v>2.7827443935721796E-2</v>
      </c>
      <c r="AC33" s="6">
        <f>LN(TN1_Precios!AC33/TN1_Precios!AC34)</f>
        <v>5.2965535579912723E-2</v>
      </c>
      <c r="AD33" s="6">
        <f>LN(TN1_Precios!AD33/TN1_Precios!AD34)</f>
        <v>4.4787547041815409E-2</v>
      </c>
      <c r="AE33" s="6">
        <f>LN(TN1_Precios!AE33/TN1_Precios!AE34)</f>
        <v>-5.5944752529626121E-2</v>
      </c>
      <c r="AF33" s="6">
        <f>LN(TN1_Precios!AF33/TN1_Precios!AF34)</f>
        <v>6.6412616583443385E-2</v>
      </c>
      <c r="AG33" s="6">
        <f>LN(TN1_Precios!AG33/TN1_Precios!AG34)</f>
        <v>6.3821932070719484E-2</v>
      </c>
      <c r="AH33" s="6">
        <f>LN(TN1_Precios!AH33/TN1_Precios!AH34)</f>
        <v>-1.9446509309700325E-2</v>
      </c>
      <c r="AI33" s="6">
        <f>LN(TN1_Precios!AI33/TN1_Precios!AI34)</f>
        <v>0.10778403136902304</v>
      </c>
      <c r="AJ33" s="6">
        <f>LN(TN1_Precios!AJ33/TN1_Precios!AJ34)</f>
        <v>0.22262644365811216</v>
      </c>
      <c r="AK33" s="6">
        <f>LN(TN1_Precios!AK33/TN1_Precios!AK34)</f>
        <v>0.10304837589944689</v>
      </c>
      <c r="AL33" s="6">
        <f>LN(TN1_Precios!AL33/TN1_Precios!AL34)</f>
        <v>3.9904028370919012E-2</v>
      </c>
      <c r="AM33" s="6">
        <f>LN(TN1_Precios!AM33/TN1_Precios!AM34)</f>
        <v>0</v>
      </c>
      <c r="AO33" s="10">
        <f t="shared" si="6"/>
        <v>3.542255459568032E-2</v>
      </c>
      <c r="AP33" s="10">
        <f t="shared" si="31"/>
        <v>4.2379602246049378E-2</v>
      </c>
      <c r="AQ33" s="10">
        <f t="shared" si="32"/>
        <v>4.5234867413038823E-2</v>
      </c>
      <c r="AR33" s="10">
        <f t="shared" si="33"/>
        <v>1.0887781840833152E-2</v>
      </c>
      <c r="AS33" s="10">
        <f t="shared" si="34"/>
        <v>3.6556461831655017E-3</v>
      </c>
      <c r="AT33" s="10">
        <f t="shared" si="35"/>
        <v>9.4522750593489923E-3</v>
      </c>
      <c r="AU33" s="10">
        <f t="shared" si="11"/>
        <v>-9.1419401525745011E-3</v>
      </c>
      <c r="AV33" s="10">
        <f t="shared" si="12"/>
        <v>7.7229290884376287E-2</v>
      </c>
      <c r="AW33" s="10">
        <f t="shared" si="13"/>
        <v>-0.2619954511225378</v>
      </c>
      <c r="AX33" s="10">
        <f t="shared" si="14"/>
        <v>3.6134773974415398E-2</v>
      </c>
      <c r="AY33" s="10">
        <f t="shared" si="15"/>
        <v>-2.9164838332047222E-2</v>
      </c>
      <c r="AZ33" s="10">
        <f t="shared" si="16"/>
        <v>4.3228111601115143E-2</v>
      </c>
      <c r="BA33" s="10">
        <f t="shared" si="17"/>
        <v>7.5709700248001985E-2</v>
      </c>
      <c r="BB33" s="10">
        <f t="shared" si="18"/>
        <v>3.5464445416861307E-2</v>
      </c>
      <c r="BC33" s="10">
        <f t="shared" si="19"/>
        <v>8.004553712269652E-2</v>
      </c>
      <c r="BD33" s="10">
        <f t="shared" si="20"/>
        <v>2.7367061677354702E-2</v>
      </c>
      <c r="BE33" s="10">
        <f t="shared" si="21"/>
        <v>-1.8367110677200787E-3</v>
      </c>
      <c r="BF33" s="10">
        <f t="shared" si="22"/>
        <v>-3.5538987436524901E-2</v>
      </c>
      <c r="BG33" s="10">
        <f t="shared" si="23"/>
        <v>8.6632159815530518E-2</v>
      </c>
      <c r="BH33" s="10">
        <f t="shared" si="24"/>
        <v>3.2064668720694078E-2</v>
      </c>
      <c r="BI33" s="10">
        <f t="shared" si="25"/>
        <v>-1.4111786094071287E-2</v>
      </c>
      <c r="BJ33" s="10">
        <f t="shared" si="26"/>
        <v>0.16180451062526385</v>
      </c>
      <c r="BK33" s="10">
        <f t="shared" si="27"/>
        <v>9.3836426607870907E-2</v>
      </c>
      <c r="BL33" s="10">
        <f t="shared" si="28"/>
        <v>-2.8718845998397472E-2</v>
      </c>
      <c r="BM33" s="10">
        <f t="shared" si="29"/>
        <v>-5.5523366652377717E-3</v>
      </c>
      <c r="BN33" s="10">
        <f t="shared" si="30"/>
        <v>5.6998210161092418E-2</v>
      </c>
      <c r="BO33" s="10">
        <f t="shared" si="7"/>
        <v>2.1000586672102681E-2</v>
      </c>
      <c r="BP33" s="10">
        <f t="shared" si="36"/>
        <v>5.1771664048634251E-2</v>
      </c>
      <c r="BQ33" s="10">
        <f t="shared" si="37"/>
        <v>4.6834929594920229E-2</v>
      </c>
      <c r="BR33" s="10">
        <f t="shared" si="8"/>
        <v>-4.6001083174712076E-2</v>
      </c>
      <c r="BS33" s="10">
        <f t="shared" si="38"/>
        <v>6.538217407085592E-2</v>
      </c>
      <c r="BT33" s="10">
        <f t="shared" si="39"/>
        <v>5.6890462837302945E-2</v>
      </c>
      <c r="BU33" s="10">
        <f t="shared" si="9"/>
        <v>-1.9174604366183446E-2</v>
      </c>
      <c r="BV33" s="10">
        <f t="shared" si="40"/>
        <v>0.1084204400569259</v>
      </c>
      <c r="BW33" s="10">
        <f t="shared" si="41"/>
        <v>0.22277310676008333</v>
      </c>
      <c r="BX33" s="10">
        <f t="shared" si="10"/>
        <v>0.13684696691584813</v>
      </c>
      <c r="BY33" s="10">
        <f t="shared" si="42"/>
        <v>3.3915015202493647E-2</v>
      </c>
      <c r="BZ33" s="10">
        <f t="shared" si="43"/>
        <v>-1.1584390120845587E-2</v>
      </c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</row>
    <row r="34" spans="1:134" x14ac:dyDescent="0.2">
      <c r="A34" s="5">
        <v>41943</v>
      </c>
      <c r="B34" s="6">
        <f>LN(TN1_Precios!B34/TN1_Precios!B35)</f>
        <v>-2.3758804032714909E-2</v>
      </c>
      <c r="C34" s="6">
        <f>LN(TN1_Precios!C34/TN1_Precios!C35)</f>
        <v>8.2563372206125463E-3</v>
      </c>
      <c r="D34" s="6">
        <f>LN(TN1_Precios!D34/TN1_Precios!D35)</f>
        <v>2.3370900895430214E-3</v>
      </c>
      <c r="E34" s="6">
        <f>LN(TN1_Precios!E34/TN1_Precios!E35)</f>
        <v>-5.6624404081580627E-2</v>
      </c>
      <c r="F34" s="6">
        <f>LN(TN1_Precios!F34/TN1_Precios!F35)</f>
        <v>-2.015004247655517E-2</v>
      </c>
      <c r="G34" s="6">
        <f>LN(TN1_Precios!G34/TN1_Precios!G35)</f>
        <v>-4.584030952301086E-2</v>
      </c>
      <c r="H34" s="6">
        <f>LN(TN1_Precios!H34/TN1_Precios!H35)</f>
        <v>-4.2669104997885038E-2</v>
      </c>
      <c r="I34" s="6">
        <f>LN(TN1_Precios!I34/TN1_Precios!I35)</f>
        <v>-8.6657283804947388E-2</v>
      </c>
      <c r="J34" s="6">
        <f>LN(TN1_Precios!J34/TN1_Precios!J35)</f>
        <v>-0.13697888171118491</v>
      </c>
      <c r="K34" s="6">
        <f>LN(TN1_Precios!K34/TN1_Precios!K35)</f>
        <v>-8.3530178952943235E-2</v>
      </c>
      <c r="L34" s="6">
        <f>LN(TN1_Precios!L34/TN1_Precios!L35)</f>
        <v>-7.41429020755697E-2</v>
      </c>
      <c r="M34" s="6">
        <f>LN(TN1_Precios!M34/TN1_Precios!M35)</f>
        <v>-4.6061686462610135E-2</v>
      </c>
      <c r="N34" s="6">
        <f>LN(TN1_Precios!N34/TN1_Precios!N35)</f>
        <v>2.6857037840962695E-3</v>
      </c>
      <c r="O34" s="6">
        <f>LN(TN1_Precios!O34/TN1_Precios!O35)</f>
        <v>1.8384649401319352E-2</v>
      </c>
      <c r="P34" s="6">
        <f>LN(TN1_Precios!P34/TN1_Precios!P35)</f>
        <v>-5.6325736735099816E-2</v>
      </c>
      <c r="Q34" s="6">
        <f>LN(TN1_Precios!Q34/TN1_Precios!Q35)</f>
        <v>-4.5172398178971736E-2</v>
      </c>
      <c r="R34" s="6">
        <f>LN(TN1_Precios!R34/TN1_Precios!R35)</f>
        <v>1.5965506030394219E-2</v>
      </c>
      <c r="S34" s="6">
        <f>LN(TN1_Precios!S34/TN1_Precios!S35)</f>
        <v>2.9458707151124908E-2</v>
      </c>
      <c r="T34" s="6">
        <f>LN(TN1_Precios!T34/TN1_Precios!T35)</f>
        <v>-8.6752814794938751E-2</v>
      </c>
      <c r="U34" s="6">
        <f>LN(TN1_Precios!U34/TN1_Precios!U35)</f>
        <v>-6.7616996521949677E-2</v>
      </c>
      <c r="V34" s="6">
        <f>LN(TN1_Precios!V34/TN1_Precios!V35)</f>
        <v>9.8406619747357822E-3</v>
      </c>
      <c r="W34" s="6">
        <f>LN(TN1_Precios!W34/TN1_Precios!W35)</f>
        <v>6.4483139857220942E-2</v>
      </c>
      <c r="X34" s="6">
        <f>LN(TN1_Precios!X34/TN1_Precios!X35)</f>
        <v>-4.7503931275855983E-2</v>
      </c>
      <c r="Y34" s="6">
        <f>LN(TN1_Precios!Y34/TN1_Precios!Y35)</f>
        <v>2.2994055954789951E-2</v>
      </c>
      <c r="Z34" s="6">
        <f>LN(TN1_Precios!Z34/TN1_Precios!Z35)</f>
        <v>1.2487154972563915E-2</v>
      </c>
      <c r="AA34" s="6">
        <f>LN(TN1_Precios!AA34/TN1_Precios!AA35)</f>
        <v>8.1872481485163982E-3</v>
      </c>
      <c r="AB34" s="6">
        <f>LN(TN1_Precios!AB34/TN1_Precios!AB35)</f>
        <v>2.6258202363113367E-2</v>
      </c>
      <c r="AC34" s="6">
        <f>LN(TN1_Precios!AC34/TN1_Precios!AC35)</f>
        <v>-8.0364509768027031E-2</v>
      </c>
      <c r="AD34" s="6">
        <f>LN(TN1_Precios!AD34/TN1_Precios!AD35)</f>
        <v>-2.228705886546219E-2</v>
      </c>
      <c r="AE34" s="6">
        <f>LN(TN1_Precios!AE34/TN1_Precios!AE35)</f>
        <v>9.0766465446851172E-2</v>
      </c>
      <c r="AF34" s="6">
        <f>LN(TN1_Precios!AF34/TN1_Precios!AF35)</f>
        <v>0.14614882540022939</v>
      </c>
      <c r="AG34" s="6">
        <f>LN(TN1_Precios!AG34/TN1_Precios!AG35)</f>
        <v>-3.8669536376939775E-2</v>
      </c>
      <c r="AH34" s="6">
        <f>LN(TN1_Precios!AH34/TN1_Precios!AH35)</f>
        <v>-2.474816968919414E-2</v>
      </c>
      <c r="AI34" s="6">
        <f>LN(TN1_Precios!AI34/TN1_Precios!AI35)</f>
        <v>5.09491253170363E-3</v>
      </c>
      <c r="AJ34" s="6">
        <f>LN(TN1_Precios!AJ34/TN1_Precios!AJ35)</f>
        <v>-1.6577325703202559E-2</v>
      </c>
      <c r="AK34" s="6">
        <f>LN(TN1_Precios!AK34/TN1_Precios!AK35)</f>
        <v>-3.4055504412495476E-2</v>
      </c>
      <c r="AL34" s="6">
        <f>LN(TN1_Precios!AL34/TN1_Precios!AL35)</f>
        <v>-1.2527117305399463E-2</v>
      </c>
      <c r="AM34" s="6">
        <f>LN(TN1_Precios!AM34/TN1_Precios!AM35)</f>
        <v>-1.0362787035546547E-2</v>
      </c>
      <c r="AO34" s="10">
        <f t="shared" si="6"/>
        <v>-2.4248431529126944E-2</v>
      </c>
      <c r="AP34" s="10">
        <f t="shared" si="31"/>
        <v>7.4082871206610761E-3</v>
      </c>
      <c r="AQ34" s="10">
        <f t="shared" si="32"/>
        <v>-3.2759799398760208E-3</v>
      </c>
      <c r="AR34" s="10">
        <f t="shared" si="33"/>
        <v>-5.8701625241049694E-2</v>
      </c>
      <c r="AS34" s="10">
        <f t="shared" si="34"/>
        <v>-1.8414767278283721E-2</v>
      </c>
      <c r="AT34" s="10">
        <f t="shared" si="35"/>
        <v>-5.173360413832219E-2</v>
      </c>
      <c r="AU34" s="10">
        <f t="shared" si="11"/>
        <v>-4.595065412022506E-2</v>
      </c>
      <c r="AV34" s="10">
        <f t="shared" si="12"/>
        <v>-8.7054510955937373E-2</v>
      </c>
      <c r="AW34" s="10">
        <f t="shared" si="13"/>
        <v>-0.11859307606759073</v>
      </c>
      <c r="AX34" s="10">
        <f t="shared" si="14"/>
        <v>-9.0103589411215906E-2</v>
      </c>
      <c r="AY34" s="10">
        <f t="shared" si="15"/>
        <v>-6.7019333655862198E-2</v>
      </c>
      <c r="AZ34" s="10">
        <f t="shared" si="16"/>
        <v>-5.0791766904732354E-2</v>
      </c>
      <c r="BA34" s="10">
        <f t="shared" si="17"/>
        <v>7.4939466223989896E-3</v>
      </c>
      <c r="BB34" s="10">
        <f t="shared" si="18"/>
        <v>1.6461562746560243E-2</v>
      </c>
      <c r="BC34" s="10">
        <f t="shared" si="19"/>
        <v>-5.5211487332688478E-2</v>
      </c>
      <c r="BD34" s="10">
        <f t="shared" si="20"/>
        <v>-4.4289471686900089E-2</v>
      </c>
      <c r="BE34" s="10">
        <f t="shared" si="21"/>
        <v>1.5249332938092046E-2</v>
      </c>
      <c r="BF34" s="10">
        <f t="shared" si="22"/>
        <v>2.3378426865725034E-2</v>
      </c>
      <c r="BG34" s="10">
        <f t="shared" si="23"/>
        <v>-8.5693685243100726E-2</v>
      </c>
      <c r="BH34" s="10">
        <f t="shared" si="24"/>
        <v>-6.9760425823930439E-2</v>
      </c>
      <c r="BI34" s="10">
        <f t="shared" si="25"/>
        <v>4.7787114005824237E-3</v>
      </c>
      <c r="BJ34" s="10">
        <f t="shared" si="26"/>
        <v>5.5048456818635946E-2</v>
      </c>
      <c r="BK34" s="10">
        <f t="shared" si="27"/>
        <v>-5.256869664639921E-2</v>
      </c>
      <c r="BL34" s="10">
        <f t="shared" si="28"/>
        <v>1.9730613397747707E-2</v>
      </c>
      <c r="BM34" s="10">
        <f t="shared" si="29"/>
        <v>1.4069829441774413E-2</v>
      </c>
      <c r="BN34" s="10">
        <f t="shared" si="30"/>
        <v>1.5452582708624634E-2</v>
      </c>
      <c r="BO34" s="10">
        <f t="shared" si="7"/>
        <v>1.9431345099494249E-2</v>
      </c>
      <c r="BP34" s="10">
        <f t="shared" si="36"/>
        <v>-8.1558381299305496E-2</v>
      </c>
      <c r="BQ34" s="10">
        <f t="shared" si="37"/>
        <v>-2.0239676312357374E-2</v>
      </c>
      <c r="BR34" s="10">
        <f t="shared" si="8"/>
        <v>0.10071013480176522</v>
      </c>
      <c r="BS34" s="10">
        <f t="shared" si="38"/>
        <v>0.14511838288764192</v>
      </c>
      <c r="BT34" s="10">
        <f t="shared" si="39"/>
        <v>-4.5601005610356314E-2</v>
      </c>
      <c r="BU34" s="10">
        <f t="shared" si="9"/>
        <v>-2.4476264745677261E-2</v>
      </c>
      <c r="BV34" s="10">
        <f t="shared" si="40"/>
        <v>5.7313212196064981E-3</v>
      </c>
      <c r="BW34" s="10">
        <f t="shared" si="41"/>
        <v>-1.6430662601231376E-2</v>
      </c>
      <c r="BX34" s="10">
        <f t="shared" si="10"/>
        <v>-2.5691339609422437E-4</v>
      </c>
      <c r="BY34" s="10">
        <f t="shared" si="42"/>
        <v>-1.8516130473824832E-2</v>
      </c>
      <c r="BZ34" s="10">
        <f t="shared" si="43"/>
        <v>-2.1947177156392134E-2</v>
      </c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</row>
    <row r="35" spans="1:134" x14ac:dyDescent="0.2">
      <c r="A35" s="5">
        <v>41912</v>
      </c>
      <c r="B35" s="6">
        <f>LN(TN1_Precios!B35/TN1_Precios!B36)</f>
        <v>-1.336763736652697E-2</v>
      </c>
      <c r="C35" s="6">
        <f>LN(TN1_Precios!C35/TN1_Precios!C36)</f>
        <v>4.8074850921550533E-2</v>
      </c>
      <c r="D35" s="6">
        <f>LN(TN1_Precios!D35/TN1_Precios!D36)</f>
        <v>-6.8919689153134109E-2</v>
      </c>
      <c r="E35" s="6">
        <f>LN(TN1_Precios!E35/TN1_Precios!E36)</f>
        <v>-2.0635575805785057E-4</v>
      </c>
      <c r="F35" s="6">
        <f>LN(TN1_Precios!F35/TN1_Precios!F36)</f>
        <v>-1.9169916107720172E-2</v>
      </c>
      <c r="G35" s="6">
        <f>LN(TN1_Precios!G35/TN1_Precios!G36)</f>
        <v>2.5431437891803872E-2</v>
      </c>
      <c r="H35" s="6">
        <f>LN(TN1_Precios!H35/TN1_Precios!H36)</f>
        <v>6.0313370971010874E-2</v>
      </c>
      <c r="I35" s="6">
        <f>LN(TN1_Precios!I35/TN1_Precios!I36)</f>
        <v>-4.8832973304908066E-2</v>
      </c>
      <c r="J35" s="6">
        <f>LN(TN1_Precios!J35/TN1_Precios!J36)</f>
        <v>-0.10300387174068355</v>
      </c>
      <c r="K35" s="6">
        <f>LN(TN1_Precios!K35/TN1_Precios!K36)</f>
        <v>3.600886830128279E-2</v>
      </c>
      <c r="L35" s="6">
        <f>LN(TN1_Precios!L35/TN1_Precios!L36)</f>
        <v>-7.1826794108558962E-3</v>
      </c>
      <c r="M35" s="6">
        <f>LN(TN1_Precios!M35/TN1_Precios!M36)</f>
        <v>2.1656548135747394E-2</v>
      </c>
      <c r="N35" s="6">
        <f>LN(TN1_Precios!N35/TN1_Precios!N36)</f>
        <v>-4.0974849079439941E-2</v>
      </c>
      <c r="O35" s="6">
        <f>LN(TN1_Precios!O35/TN1_Precios!O36)</f>
        <v>-7.6529331287413099E-3</v>
      </c>
      <c r="P35" s="6">
        <f>LN(TN1_Precios!P35/TN1_Precios!P36)</f>
        <v>1.6168222861016629E-2</v>
      </c>
      <c r="Q35" s="6">
        <f>LN(TN1_Precios!Q35/TN1_Precios!Q36)</f>
        <v>-1.635645546166559E-2</v>
      </c>
      <c r="R35" s="6">
        <f>LN(TN1_Precios!R35/TN1_Precios!R36)</f>
        <v>8.2432623483711248E-3</v>
      </c>
      <c r="S35" s="6">
        <f>LN(TN1_Precios!S35/TN1_Precios!S36)</f>
        <v>-2.5446665661164262E-2</v>
      </c>
      <c r="T35" s="6">
        <f>LN(TN1_Precios!T35/TN1_Precios!T36)</f>
        <v>8.8435574741316459E-5</v>
      </c>
      <c r="U35" s="6">
        <f>LN(TN1_Precios!U35/TN1_Precios!U36)</f>
        <v>1.3337694375708385E-2</v>
      </c>
      <c r="V35" s="6">
        <f>LN(TN1_Precios!V35/TN1_Precios!V36)</f>
        <v>1.1137744410456021E-2</v>
      </c>
      <c r="W35" s="6">
        <f>LN(TN1_Precios!W35/TN1_Precios!W36)</f>
        <v>-4.21375844484045E-2</v>
      </c>
      <c r="X35" s="6">
        <f>LN(TN1_Precios!X35/TN1_Precios!X36)</f>
        <v>-3.6598622329223583E-2</v>
      </c>
      <c r="Y35" s="6">
        <f>LN(TN1_Precios!Y35/TN1_Precios!Y36)</f>
        <v>2.8312075485630198E-2</v>
      </c>
      <c r="Z35" s="6">
        <f>LN(TN1_Precios!Z35/TN1_Precios!Z36)</f>
        <v>5.0054051543930188E-2</v>
      </c>
      <c r="AA35" s="6">
        <f>LN(TN1_Precios!AA35/TN1_Precios!AA36)</f>
        <v>-6.4309834232179702E-2</v>
      </c>
      <c r="AB35" s="6">
        <f>LN(TN1_Precios!AB35/TN1_Precios!AB36)</f>
        <v>3.8450836295546173E-2</v>
      </c>
      <c r="AC35" s="6">
        <f>LN(TN1_Precios!AC35/TN1_Precios!AC36)</f>
        <v>2.335952471301438E-2</v>
      </c>
      <c r="AD35" s="6">
        <f>LN(TN1_Precios!AD35/TN1_Precios!AD36)</f>
        <v>7.426162868282335E-3</v>
      </c>
      <c r="AE35" s="6">
        <f>LN(TN1_Precios!AE35/TN1_Precios!AE36)</f>
        <v>-7.035483716848724E-3</v>
      </c>
      <c r="AF35" s="6">
        <f>LN(TN1_Precios!AF35/TN1_Precios!AF36)</f>
        <v>-1.1046528042635046E-3</v>
      </c>
      <c r="AG35" s="6">
        <f>LN(TN1_Precios!AG35/TN1_Precios!AG36)</f>
        <v>2.15249689864152E-3</v>
      </c>
      <c r="AH35" s="6">
        <f>LN(TN1_Precios!AH35/TN1_Precios!AH36)</f>
        <v>1.6088321756193236E-2</v>
      </c>
      <c r="AI35" s="6">
        <f>LN(TN1_Precios!AI35/TN1_Precios!AI36)</f>
        <v>1.4128110381896913E-2</v>
      </c>
      <c r="AJ35" s="6">
        <f>LN(TN1_Precios!AJ35/TN1_Precios!AJ36)</f>
        <v>7.020425867324856E-2</v>
      </c>
      <c r="AK35" s="6">
        <f>LN(TN1_Precios!AK35/TN1_Precios!AK36)</f>
        <v>-0.10540515751850657</v>
      </c>
      <c r="AL35" s="6">
        <f>LN(TN1_Precios!AL35/TN1_Precios!AL36)</f>
        <v>-2.2200709980192416E-2</v>
      </c>
      <c r="AM35" s="6">
        <f>LN(TN1_Precios!AM35/TN1_Precios!AM36)</f>
        <v>-4.7316324551131467E-2</v>
      </c>
      <c r="AO35" s="10">
        <f t="shared" si="6"/>
        <v>-1.3857264862939008E-2</v>
      </c>
      <c r="AP35" s="10">
        <f t="shared" si="31"/>
        <v>4.7226800821599059E-2</v>
      </c>
      <c r="AQ35" s="10">
        <f t="shared" si="32"/>
        <v>-7.4532759182553157E-2</v>
      </c>
      <c r="AR35" s="10">
        <f t="shared" si="33"/>
        <v>-2.2835769175269184E-3</v>
      </c>
      <c r="AS35" s="10">
        <f t="shared" si="34"/>
        <v>-1.7434640909448722E-2</v>
      </c>
      <c r="AT35" s="10">
        <f t="shared" si="35"/>
        <v>1.9538143276492545E-2</v>
      </c>
      <c r="AU35" s="10">
        <f t="shared" si="11"/>
        <v>5.7031821848670852E-2</v>
      </c>
      <c r="AV35" s="10">
        <f t="shared" si="12"/>
        <v>-4.923020045589805E-2</v>
      </c>
      <c r="AW35" s="10">
        <f t="shared" si="13"/>
        <v>-8.4618066097089356E-2</v>
      </c>
      <c r="AX35" s="10">
        <f t="shared" si="14"/>
        <v>2.9435457843010125E-2</v>
      </c>
      <c r="AY35" s="10">
        <f t="shared" si="15"/>
        <v>-5.9110991148393632E-5</v>
      </c>
      <c r="AZ35" s="10">
        <f t="shared" si="16"/>
        <v>1.6926467693625175E-2</v>
      </c>
      <c r="BA35" s="10">
        <f t="shared" si="17"/>
        <v>-3.6166606241137218E-2</v>
      </c>
      <c r="BB35" s="10">
        <f t="shared" si="18"/>
        <v>-9.5760197835004189E-3</v>
      </c>
      <c r="BC35" s="10">
        <f t="shared" si="19"/>
        <v>1.7282472263427971E-2</v>
      </c>
      <c r="BD35" s="10">
        <f t="shared" si="20"/>
        <v>-1.5473528969593942E-2</v>
      </c>
      <c r="BE35" s="10">
        <f t="shared" si="21"/>
        <v>7.5270892560689523E-3</v>
      </c>
      <c r="BF35" s="10">
        <f t="shared" si="22"/>
        <v>-3.1526945946564133E-2</v>
      </c>
      <c r="BG35" s="10">
        <f t="shared" si="23"/>
        <v>1.1475651265793435E-3</v>
      </c>
      <c r="BH35" s="10">
        <f t="shared" si="24"/>
        <v>1.1194265073727623E-2</v>
      </c>
      <c r="BI35" s="10">
        <f t="shared" si="25"/>
        <v>6.0757938363026629E-3</v>
      </c>
      <c r="BJ35" s="10">
        <f t="shared" si="26"/>
        <v>-5.1572267486989495E-2</v>
      </c>
      <c r="BK35" s="10">
        <f t="shared" si="27"/>
        <v>-4.166338769976681E-2</v>
      </c>
      <c r="BL35" s="10">
        <f t="shared" si="28"/>
        <v>2.5048632928587954E-2</v>
      </c>
      <c r="BM35" s="10">
        <f t="shared" si="29"/>
        <v>5.1636726013140684E-2</v>
      </c>
      <c r="BN35" s="10">
        <f t="shared" si="30"/>
        <v>-5.7044499672071466E-2</v>
      </c>
      <c r="BO35" s="10">
        <f t="shared" si="7"/>
        <v>3.1623979031927055E-2</v>
      </c>
      <c r="BP35" s="10">
        <f t="shared" si="36"/>
        <v>2.2165653181735908E-2</v>
      </c>
      <c r="BQ35" s="10">
        <f t="shared" si="37"/>
        <v>9.4735454213871525E-3</v>
      </c>
      <c r="BR35" s="10">
        <f t="shared" si="8"/>
        <v>2.9081856380653208E-3</v>
      </c>
      <c r="BS35" s="10">
        <f t="shared" si="38"/>
        <v>-2.1350953168509678E-3</v>
      </c>
      <c r="BT35" s="10">
        <f t="shared" si="39"/>
        <v>-4.7789723347750179E-3</v>
      </c>
      <c r="BU35" s="10">
        <f t="shared" si="9"/>
        <v>1.6360226699710115E-2</v>
      </c>
      <c r="BV35" s="10">
        <f t="shared" si="40"/>
        <v>1.4764519069799781E-2</v>
      </c>
      <c r="BW35" s="10">
        <f t="shared" si="41"/>
        <v>7.0350921775219746E-2</v>
      </c>
      <c r="BX35" s="10">
        <f t="shared" si="10"/>
        <v>-7.1606566502105312E-2</v>
      </c>
      <c r="BY35" s="10">
        <f t="shared" si="42"/>
        <v>-2.8189723148617785E-2</v>
      </c>
      <c r="BZ35" s="10">
        <f t="shared" si="43"/>
        <v>-5.890071467197705E-2</v>
      </c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</row>
    <row r="36" spans="1:134" x14ac:dyDescent="0.2">
      <c r="A36" s="5">
        <v>41882</v>
      </c>
      <c r="B36" s="6">
        <f>LN(TN1_Precios!B36/TN1_Precios!B37)</f>
        <v>3.0792301271025418E-2</v>
      </c>
      <c r="C36" s="6">
        <f>LN(TN1_Precios!C36/TN1_Precios!C37)</f>
        <v>5.6329927879737708E-2</v>
      </c>
      <c r="D36" s="6">
        <f>LN(TN1_Precios!D36/TN1_Precios!D37)</f>
        <v>2.7748804089703327E-2</v>
      </c>
      <c r="E36" s="6">
        <f>LN(TN1_Precios!E36/TN1_Precios!E37)</f>
        <v>-4.4837443931060504E-2</v>
      </c>
      <c r="F36" s="6">
        <f>LN(TN1_Precios!F36/TN1_Precios!F37)</f>
        <v>6.5382759262851711E-2</v>
      </c>
      <c r="G36" s="6">
        <f>LN(TN1_Precios!G36/TN1_Precios!G37)</f>
        <v>3.0771658666753687E-2</v>
      </c>
      <c r="H36" s="6">
        <f>LN(TN1_Precios!H36/TN1_Precios!H37)</f>
        <v>2.2673985890886324E-3</v>
      </c>
      <c r="I36" s="6">
        <f>LN(TN1_Precios!I36/TN1_Precios!I37)</f>
        <v>-3.6153580164919895E-2</v>
      </c>
      <c r="J36" s="6">
        <f>LN(TN1_Precios!J36/TN1_Precios!J37)</f>
        <v>-0.10182034071198372</v>
      </c>
      <c r="K36" s="6">
        <f>LN(TN1_Precios!K36/TN1_Precios!K37)</f>
        <v>-1.737002823444616E-2</v>
      </c>
      <c r="L36" s="6">
        <f>LN(TN1_Precios!L36/TN1_Precios!L37)</f>
        <v>-7.4671205672010845E-3</v>
      </c>
      <c r="M36" s="6">
        <f>LN(TN1_Precios!M36/TN1_Precios!M37)</f>
        <v>1.4234122548320408E-2</v>
      </c>
      <c r="N36" s="6">
        <f>LN(TN1_Precios!N36/TN1_Precios!N37)</f>
        <v>0.13624256694027523</v>
      </c>
      <c r="O36" s="6">
        <f>LN(TN1_Precios!O36/TN1_Precios!O37)</f>
        <v>4.6415417951328558E-2</v>
      </c>
      <c r="P36" s="6">
        <f>LN(TN1_Precios!P36/TN1_Precios!P37)</f>
        <v>2.9385416892172112E-2</v>
      </c>
      <c r="Q36" s="6">
        <f>LN(TN1_Precios!Q36/TN1_Precios!Q37)</f>
        <v>5.9114066547272658E-2</v>
      </c>
      <c r="R36" s="6">
        <f>LN(TN1_Precios!R36/TN1_Precios!R37)</f>
        <v>-1.2946482176025221E-2</v>
      </c>
      <c r="S36" s="6">
        <f>LN(TN1_Precios!S36/TN1_Precios!S37)</f>
        <v>-3.4571344065088667E-2</v>
      </c>
      <c r="T36" s="6">
        <f>LN(TN1_Precios!T36/TN1_Precios!T37)</f>
        <v>-2.0988919993763285E-2</v>
      </c>
      <c r="U36" s="6">
        <f>LN(TN1_Precios!U36/TN1_Precios!U37)</f>
        <v>-2.2512272987391068E-2</v>
      </c>
      <c r="V36" s="6">
        <f>LN(TN1_Precios!V36/TN1_Precios!V37)</f>
        <v>-3.9413002356835057E-2</v>
      </c>
      <c r="W36" s="6">
        <f>LN(TN1_Precios!W36/TN1_Precios!W37)</f>
        <v>5.4876610225834302E-2</v>
      </c>
      <c r="X36" s="6">
        <f>LN(TN1_Precios!X36/TN1_Precios!X37)</f>
        <v>4.7802543098333636E-2</v>
      </c>
      <c r="Y36" s="6">
        <f>LN(TN1_Precios!Y36/TN1_Precios!Y37)</f>
        <v>0.12566391659552925</v>
      </c>
      <c r="Z36" s="6">
        <f>LN(TN1_Precios!Z36/TN1_Precios!Z37)</f>
        <v>7.4986934822630011E-2</v>
      </c>
      <c r="AA36" s="6">
        <f>LN(TN1_Precios!AA36/TN1_Precios!AA37)</f>
        <v>8.2356432027050522E-2</v>
      </c>
      <c r="AB36" s="6">
        <f>LN(TN1_Precios!AB36/TN1_Precios!AB37)</f>
        <v>2.7851302232205024E-2</v>
      </c>
      <c r="AC36" s="6">
        <f>LN(TN1_Precios!AC36/TN1_Precios!AC37)</f>
        <v>5.2746283783228175E-2</v>
      </c>
      <c r="AD36" s="6">
        <f>LN(TN1_Precios!AD36/TN1_Precios!AD37)</f>
        <v>-7.2648359721597264E-2</v>
      </c>
      <c r="AE36" s="6">
        <f>LN(TN1_Precios!AE36/TN1_Precios!AE37)</f>
        <v>3.869006840747867E-2</v>
      </c>
      <c r="AF36" s="6">
        <f>LN(TN1_Precios!AF36/TN1_Precios!AF37)</f>
        <v>1.1046528042634768E-3</v>
      </c>
      <c r="AG36" s="6">
        <f>LN(TN1_Precios!AG36/TN1_Precios!AG37)</f>
        <v>3.5371563980769564E-2</v>
      </c>
      <c r="AH36" s="6">
        <f>LN(TN1_Precios!AH36/TN1_Precios!AH37)</f>
        <v>1.5725546489003959E-2</v>
      </c>
      <c r="AI36" s="6">
        <f>LN(TN1_Precios!AI36/TN1_Precios!AI37)</f>
        <v>5.1888721143644019E-2</v>
      </c>
      <c r="AJ36" s="6">
        <f>LN(TN1_Precios!AJ36/TN1_Precios!AJ37)</f>
        <v>-2.6907452919924382E-2</v>
      </c>
      <c r="AK36" s="6">
        <f>LN(TN1_Precios!AK36/TN1_Precios!AK37)</f>
        <v>-4.3630421641981297E-2</v>
      </c>
      <c r="AL36" s="6">
        <f>LN(TN1_Precios!AL36/TN1_Precios!AL37)</f>
        <v>0.15982208785624022</v>
      </c>
      <c r="AM36" s="6">
        <f>LN(TN1_Precios!AM36/TN1_Precios!AM37)</f>
        <v>-1.7544309650909508E-2</v>
      </c>
      <c r="AO36" s="10">
        <f t="shared" si="6"/>
        <v>3.0302673774613383E-2</v>
      </c>
      <c r="AP36" s="10">
        <f t="shared" si="31"/>
        <v>5.5481877779786234E-2</v>
      </c>
      <c r="AQ36" s="10">
        <f t="shared" si="32"/>
        <v>2.2135734060284285E-2</v>
      </c>
      <c r="AR36" s="10">
        <f t="shared" si="33"/>
        <v>-4.6914665090529571E-2</v>
      </c>
      <c r="AS36" s="10">
        <f t="shared" si="34"/>
        <v>6.7118034461123161E-2</v>
      </c>
      <c r="AT36" s="10">
        <f t="shared" si="35"/>
        <v>2.4878364051442357E-2</v>
      </c>
      <c r="AU36" s="10">
        <f t="shared" si="11"/>
        <v>-1.014150533251388E-3</v>
      </c>
      <c r="AV36" s="10">
        <f t="shared" si="12"/>
        <v>-3.6550807315909879E-2</v>
      </c>
      <c r="AW36" s="10">
        <f t="shared" si="13"/>
        <v>-8.343453506838952E-2</v>
      </c>
      <c r="AX36" s="10">
        <f t="shared" si="14"/>
        <v>-2.3943438692718824E-2</v>
      </c>
      <c r="AY36" s="10">
        <f t="shared" si="15"/>
        <v>-3.4355214749358202E-4</v>
      </c>
      <c r="AZ36" s="10">
        <f t="shared" si="16"/>
        <v>9.5040421061981899E-3</v>
      </c>
      <c r="BA36" s="10">
        <f t="shared" si="17"/>
        <v>0.14105080977857795</v>
      </c>
      <c r="BB36" s="10">
        <f t="shared" si="18"/>
        <v>4.4492331296569453E-2</v>
      </c>
      <c r="BC36" s="10">
        <f t="shared" si="19"/>
        <v>3.0499666294583453E-2</v>
      </c>
      <c r="BD36" s="10">
        <f t="shared" si="20"/>
        <v>5.9996993039344304E-2</v>
      </c>
      <c r="BE36" s="10">
        <f t="shared" si="21"/>
        <v>-1.3662655268327394E-2</v>
      </c>
      <c r="BF36" s="10">
        <f t="shared" si="22"/>
        <v>-4.0651624350488538E-2</v>
      </c>
      <c r="BG36" s="10">
        <f t="shared" si="23"/>
        <v>-1.992979044192526E-2</v>
      </c>
      <c r="BH36" s="10">
        <f t="shared" si="24"/>
        <v>-2.465570228937183E-2</v>
      </c>
      <c r="BI36" s="10">
        <f t="shared" si="25"/>
        <v>-4.4474952930988416E-2</v>
      </c>
      <c r="BJ36" s="10">
        <f t="shared" si="26"/>
        <v>4.5441927187249306E-2</v>
      </c>
      <c r="BK36" s="10">
        <f t="shared" si="27"/>
        <v>4.2737777727790402E-2</v>
      </c>
      <c r="BL36" s="10">
        <f t="shared" si="28"/>
        <v>0.122400474038487</v>
      </c>
      <c r="BM36" s="10">
        <f t="shared" si="29"/>
        <v>7.6569609291840507E-2</v>
      </c>
      <c r="BN36" s="10">
        <f t="shared" si="30"/>
        <v>8.9621766587158758E-2</v>
      </c>
      <c r="BO36" s="10">
        <f t="shared" si="7"/>
        <v>2.1024444968585909E-2</v>
      </c>
      <c r="BP36" s="10">
        <f t="shared" si="36"/>
        <v>5.1552412251949703E-2</v>
      </c>
      <c r="BQ36" s="10">
        <f t="shared" si="37"/>
        <v>-7.0600977168492451E-2</v>
      </c>
      <c r="BR36" s="10">
        <f t="shared" si="8"/>
        <v>4.8633737762392715E-2</v>
      </c>
      <c r="BS36" s="10">
        <f t="shared" si="38"/>
        <v>7.4210291676013538E-5</v>
      </c>
      <c r="BT36" s="10">
        <f t="shared" si="39"/>
        <v>2.8440094747353026E-2</v>
      </c>
      <c r="BU36" s="10">
        <f t="shared" si="9"/>
        <v>1.5997451432520838E-2</v>
      </c>
      <c r="BV36" s="10">
        <f t="shared" si="40"/>
        <v>5.2525129831546884E-2</v>
      </c>
      <c r="BW36" s="10">
        <f t="shared" si="41"/>
        <v>-2.6760789817953198E-2</v>
      </c>
      <c r="BX36" s="10">
        <f t="shared" si="10"/>
        <v>-9.8318306255800458E-3</v>
      </c>
      <c r="BY36" s="10">
        <f t="shared" si="42"/>
        <v>0.15383307468781485</v>
      </c>
      <c r="BZ36" s="10">
        <f t="shared" si="43"/>
        <v>-2.9128699771755095E-2</v>
      </c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</row>
    <row r="37" spans="1:134" x14ac:dyDescent="0.2">
      <c r="A37" s="5">
        <v>41851</v>
      </c>
      <c r="B37" s="6">
        <f>LN(TN1_Precios!B37/TN1_Precios!B38)</f>
        <v>-7.4827413186741908E-5</v>
      </c>
      <c r="C37" s="6">
        <f>LN(TN1_Precios!C37/TN1_Precios!C38)</f>
        <v>-3.2838457457417696E-3</v>
      </c>
      <c r="D37" s="6">
        <f>LN(TN1_Precios!D37/TN1_Precios!D38)</f>
        <v>3.4577612780250636E-2</v>
      </c>
      <c r="E37" s="6">
        <f>LN(TN1_Precios!E37/TN1_Precios!E38)</f>
        <v>-2.5564386705795635E-2</v>
      </c>
      <c r="F37" s="6">
        <f>LN(TN1_Precios!F37/TN1_Precios!F38)</f>
        <v>3.0877238564439229E-2</v>
      </c>
      <c r="G37" s="6">
        <f>LN(TN1_Precios!G37/TN1_Precios!G38)</f>
        <v>5.3488684950986222E-2</v>
      </c>
      <c r="H37" s="6">
        <f>LN(TN1_Precios!H37/TN1_Precios!H38)</f>
        <v>5.2377360584295648E-3</v>
      </c>
      <c r="I37" s="6">
        <f>LN(TN1_Precios!I37/TN1_Precios!I38)</f>
        <v>-4.3944042152458456E-3</v>
      </c>
      <c r="J37" s="6">
        <f>LN(TN1_Precios!J37/TN1_Precios!J38)</f>
        <v>-6.9175173044891368E-3</v>
      </c>
      <c r="K37" s="6">
        <f>LN(TN1_Precios!K37/TN1_Precios!K38)</f>
        <v>-3.8758840667403784E-3</v>
      </c>
      <c r="L37" s="6">
        <f>LN(TN1_Precios!L37/TN1_Precios!L38)</f>
        <v>-1.8454900448021835E-2</v>
      </c>
      <c r="M37" s="6">
        <f>LN(TN1_Precios!M37/TN1_Precios!M38)</f>
        <v>-1.3300479967033214E-2</v>
      </c>
      <c r="N37" s="6">
        <f>LN(TN1_Precios!N37/TN1_Precios!N38)</f>
        <v>6.0157659398423664E-2</v>
      </c>
      <c r="O37" s="6">
        <f>LN(TN1_Precios!O37/TN1_Precios!O38)</f>
        <v>6.2555287818280209E-2</v>
      </c>
      <c r="P37" s="6">
        <f>LN(TN1_Precios!P37/TN1_Precios!P38)</f>
        <v>-9.8166087040756468E-4</v>
      </c>
      <c r="Q37" s="6">
        <f>LN(TN1_Precios!Q37/TN1_Precios!Q38)</f>
        <v>-2.8045994044273662E-2</v>
      </c>
      <c r="R37" s="6">
        <f>LN(TN1_Precios!R37/TN1_Precios!R38)</f>
        <v>-5.727438719605701E-3</v>
      </c>
      <c r="S37" s="6">
        <f>LN(TN1_Precios!S37/TN1_Precios!S38)</f>
        <v>2.9558802241544429E-2</v>
      </c>
      <c r="T37" s="6">
        <f>LN(TN1_Precios!T37/TN1_Precios!T38)</f>
        <v>1.6870237443479218E-2</v>
      </c>
      <c r="U37" s="6">
        <f>LN(TN1_Precios!U37/TN1_Precios!U38)</f>
        <v>-9.947066602349576E-2</v>
      </c>
      <c r="V37" s="6">
        <f>LN(TN1_Precios!V37/TN1_Precios!V38)</f>
        <v>0.12798195537482462</v>
      </c>
      <c r="W37" s="6">
        <f>LN(TN1_Precios!W37/TN1_Precios!W38)</f>
        <v>5.5350095083164901E-2</v>
      </c>
      <c r="X37" s="6">
        <f>LN(TN1_Precios!X37/TN1_Precios!X38)</f>
        <v>1.1062256683873492E-2</v>
      </c>
      <c r="Y37" s="6">
        <f>LN(TN1_Precios!Y37/TN1_Precios!Y38)</f>
        <v>2.8360539368191173E-2</v>
      </c>
      <c r="Z37" s="6">
        <f>LN(TN1_Precios!Z37/TN1_Precios!Z38)</f>
        <v>-1.545398332705691E-2</v>
      </c>
      <c r="AA37" s="6">
        <f>LN(TN1_Precios!AA37/TN1_Precios!AA38)</f>
        <v>-9.9686902019683291E-2</v>
      </c>
      <c r="AB37" s="6">
        <f>LN(TN1_Precios!AB37/TN1_Precios!AB38)</f>
        <v>5.7251937337795503E-2</v>
      </c>
      <c r="AC37" s="6">
        <f>LN(TN1_Precios!AC37/TN1_Precios!AC38)</f>
        <v>4.7000249649055664E-2</v>
      </c>
      <c r="AD37" s="6">
        <f>LN(TN1_Precios!AD37/TN1_Precios!AD38)</f>
        <v>-5.8374408194406958E-2</v>
      </c>
      <c r="AE37" s="6">
        <f>LN(TN1_Precios!AE37/TN1_Precios!AE38)</f>
        <v>4.4612695060002212E-2</v>
      </c>
      <c r="AF37" s="6">
        <f>LN(TN1_Precios!AF37/TN1_Precios!AF38)</f>
        <v>0</v>
      </c>
      <c r="AG37" s="6">
        <f>LN(TN1_Precios!AG37/TN1_Precios!AG38)</f>
        <v>-1.0590544808470366E-2</v>
      </c>
      <c r="AH37" s="6">
        <f>LN(TN1_Precios!AH37/TN1_Precios!AH38)</f>
        <v>4.5219902808414716E-2</v>
      </c>
      <c r="AI37" s="6">
        <f>LN(TN1_Precios!AI37/TN1_Precios!AI38)</f>
        <v>9.2265114956838949E-4</v>
      </c>
      <c r="AJ37" s="6">
        <f>LN(TN1_Precios!AJ37/TN1_Precios!AJ38)</f>
        <v>7.3427468554817146E-2</v>
      </c>
      <c r="AK37" s="6">
        <f>LN(TN1_Precios!AK37/TN1_Precios!AK38)</f>
        <v>0.15485605675220571</v>
      </c>
      <c r="AL37" s="6">
        <f>LN(TN1_Precios!AL37/TN1_Precios!AL38)</f>
        <v>4.6948443042076635E-3</v>
      </c>
      <c r="AM37" s="6">
        <f>LN(TN1_Precios!AM37/TN1_Precios!AM38)</f>
        <v>-4.2559614418795889E-2</v>
      </c>
      <c r="AO37" s="10">
        <f t="shared" si="6"/>
        <v>-5.6445490959877937E-4</v>
      </c>
      <c r="AP37" s="10">
        <f t="shared" si="31"/>
        <v>-4.1318958456932403E-3</v>
      </c>
      <c r="AQ37" s="10">
        <f t="shared" si="32"/>
        <v>2.8964542750831594E-2</v>
      </c>
      <c r="AR37" s="10">
        <f t="shared" si="33"/>
        <v>-2.7641607865264702E-2</v>
      </c>
      <c r="AS37" s="10">
        <f t="shared" si="34"/>
        <v>3.2612513762710675E-2</v>
      </c>
      <c r="AT37" s="10">
        <f t="shared" si="35"/>
        <v>4.7595390335674892E-2</v>
      </c>
      <c r="AU37" s="10">
        <f t="shared" si="11"/>
        <v>1.9561869360895444E-3</v>
      </c>
      <c r="AV37" s="10">
        <f t="shared" si="12"/>
        <v>-4.7916313662358292E-3</v>
      </c>
      <c r="AW37" s="10">
        <f t="shared" si="13"/>
        <v>1.1468288339105053E-2</v>
      </c>
      <c r="AX37" s="10">
        <f t="shared" si="14"/>
        <v>-1.0449294525013045E-2</v>
      </c>
      <c r="AY37" s="10">
        <f t="shared" si="15"/>
        <v>-1.1331332028314333E-2</v>
      </c>
      <c r="AZ37" s="10">
        <f t="shared" si="16"/>
        <v>-1.8030560409155433E-2</v>
      </c>
      <c r="BA37" s="10">
        <f t="shared" si="17"/>
        <v>6.4965902236726381E-2</v>
      </c>
      <c r="BB37" s="10">
        <f t="shared" si="18"/>
        <v>6.0632201163521103E-2</v>
      </c>
      <c r="BC37" s="10">
        <f t="shared" si="19"/>
        <v>1.3258853200377621E-4</v>
      </c>
      <c r="BD37" s="10">
        <f t="shared" si="20"/>
        <v>-2.7163067552202012E-2</v>
      </c>
      <c r="BE37" s="10">
        <f t="shared" si="21"/>
        <v>-6.4436118119078735E-3</v>
      </c>
      <c r="BF37" s="10">
        <f t="shared" si="22"/>
        <v>2.3478521956144555E-2</v>
      </c>
      <c r="BG37" s="10">
        <f t="shared" si="23"/>
        <v>1.7929366995317244E-2</v>
      </c>
      <c r="BH37" s="10">
        <f t="shared" si="24"/>
        <v>-0.10161409532547652</v>
      </c>
      <c r="BI37" s="10">
        <f t="shared" si="25"/>
        <v>0.12292000480067126</v>
      </c>
      <c r="BJ37" s="10">
        <f t="shared" si="26"/>
        <v>4.5915412044579905E-2</v>
      </c>
      <c r="BK37" s="10">
        <f t="shared" si="27"/>
        <v>5.9974913133302617E-3</v>
      </c>
      <c r="BL37" s="10">
        <f t="shared" si="28"/>
        <v>2.5097096811148929E-2</v>
      </c>
      <c r="BM37" s="10">
        <f t="shared" si="29"/>
        <v>-1.3871308857846413E-2</v>
      </c>
      <c r="BN37" s="10">
        <f t="shared" si="30"/>
        <v>-9.2421567459575055E-2</v>
      </c>
      <c r="BO37" s="10">
        <f t="shared" si="7"/>
        <v>5.0425080074176384E-2</v>
      </c>
      <c r="BP37" s="10">
        <f t="shared" si="36"/>
        <v>4.5806378117777193E-2</v>
      </c>
      <c r="BQ37" s="10">
        <f t="shared" si="37"/>
        <v>-5.6327025641302139E-2</v>
      </c>
      <c r="BR37" s="10">
        <f t="shared" si="8"/>
        <v>5.4556364414916257E-2</v>
      </c>
      <c r="BS37" s="10">
        <f t="shared" si="38"/>
        <v>-1.0304425125874633E-3</v>
      </c>
      <c r="BT37" s="10">
        <f t="shared" si="39"/>
        <v>-1.7522014041886903E-2</v>
      </c>
      <c r="BU37" s="10">
        <f t="shared" si="9"/>
        <v>4.5491807751931596E-2</v>
      </c>
      <c r="BV37" s="10">
        <f t="shared" si="40"/>
        <v>1.5590598374712575E-3</v>
      </c>
      <c r="BW37" s="10">
        <f t="shared" si="41"/>
        <v>7.3574131656788333E-2</v>
      </c>
      <c r="BX37" s="10">
        <f t="shared" si="10"/>
        <v>0.18865464776860696</v>
      </c>
      <c r="BY37" s="10">
        <f t="shared" si="42"/>
        <v>-1.2941688642177044E-3</v>
      </c>
      <c r="BZ37" s="10">
        <f t="shared" si="43"/>
        <v>-5.414400453964148E-2</v>
      </c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</row>
    <row r="38" spans="1:134" x14ac:dyDescent="0.2">
      <c r="A38" s="5">
        <v>41820</v>
      </c>
      <c r="B38" s="6">
        <f>LN(TN1_Precios!B38/TN1_Precios!B39)</f>
        <v>-7.218967174268366E-3</v>
      </c>
      <c r="C38" s="6">
        <f>LN(TN1_Precios!C38/TN1_Precios!C39)</f>
        <v>-8.7506635201854196E-3</v>
      </c>
      <c r="D38" s="6">
        <f>LN(TN1_Precios!D38/TN1_Precios!D39)</f>
        <v>-2.1968301295723077E-2</v>
      </c>
      <c r="E38" s="6">
        <f>LN(TN1_Precios!E38/TN1_Precios!E39)</f>
        <v>-0.10561529089216747</v>
      </c>
      <c r="F38" s="6">
        <f>LN(TN1_Precios!F38/TN1_Precios!F39)</f>
        <v>-3.090426522624275E-2</v>
      </c>
      <c r="G38" s="6">
        <f>LN(TN1_Precios!G38/TN1_Precios!G39)</f>
        <v>1.1049836186584935E-2</v>
      </c>
      <c r="H38" s="6">
        <f>LN(TN1_Precios!H38/TN1_Precios!H39)</f>
        <v>1.0969261214655907E-2</v>
      </c>
      <c r="I38" s="6">
        <f>LN(TN1_Precios!I38/TN1_Precios!I39)</f>
        <v>6.1601393577997966E-2</v>
      </c>
      <c r="J38" s="6">
        <f>LN(TN1_Precios!J38/TN1_Precios!J39)</f>
        <v>-1.10452067430293E-2</v>
      </c>
      <c r="K38" s="6">
        <f>LN(TN1_Precios!K38/TN1_Precios!K39)</f>
        <v>-2.4013680859164264E-3</v>
      </c>
      <c r="L38" s="6">
        <f>LN(TN1_Precios!L38/TN1_Precios!L39)</f>
        <v>-6.4740988147293288E-2</v>
      </c>
      <c r="M38" s="6">
        <f>LN(TN1_Precios!M38/TN1_Precios!M39)</f>
        <v>5.7096403072202061E-3</v>
      </c>
      <c r="N38" s="6">
        <f>LN(TN1_Precios!N38/TN1_Precios!N39)</f>
        <v>1.1395035820279446E-2</v>
      </c>
      <c r="O38" s="6">
        <f>LN(TN1_Precios!O38/TN1_Precios!O39)</f>
        <v>1.7735600803001721E-2</v>
      </c>
      <c r="P38" s="6">
        <f>LN(TN1_Precios!P38/TN1_Precios!P39)</f>
        <v>-8.0842620361951459E-3</v>
      </c>
      <c r="Q38" s="6">
        <f>LN(TN1_Precios!Q38/TN1_Precios!Q39)</f>
        <v>-1.5982499655761952E-2</v>
      </c>
      <c r="R38" s="6">
        <f>LN(TN1_Precios!R38/TN1_Precios!R39)</f>
        <v>-1.5271473449837076E-3</v>
      </c>
      <c r="S38" s="6">
        <f>LN(TN1_Precios!S38/TN1_Precios!S39)</f>
        <v>-6.644295654871403E-2</v>
      </c>
      <c r="T38" s="6">
        <f>LN(TN1_Precios!T38/TN1_Precios!T39)</f>
        <v>-1.5657065717562257E-2</v>
      </c>
      <c r="U38" s="6">
        <f>LN(TN1_Precios!U38/TN1_Precios!U39)</f>
        <v>-2.1860082987159746E-2</v>
      </c>
      <c r="V38" s="6">
        <f>LN(TN1_Precios!V38/TN1_Precios!V39)</f>
        <v>5.7417264532518371E-3</v>
      </c>
      <c r="W38" s="6">
        <f>LN(TN1_Precios!W38/TN1_Precios!W39)</f>
        <v>-0.17119392976682535</v>
      </c>
      <c r="X38" s="6">
        <f>LN(TN1_Precios!X38/TN1_Precios!X39)</f>
        <v>-1.2654736976181266E-2</v>
      </c>
      <c r="Y38" s="6">
        <f>LN(TN1_Precios!Y38/TN1_Precios!Y39)</f>
        <v>-3.6984093660653417E-2</v>
      </c>
      <c r="Z38" s="6">
        <f>LN(TN1_Precios!Z38/TN1_Precios!Z39)</f>
        <v>4.2210426911081476E-2</v>
      </c>
      <c r="AA38" s="6">
        <f>LN(TN1_Precios!AA38/TN1_Precios!AA39)</f>
        <v>-6.6315171989801566E-2</v>
      </c>
      <c r="AB38" s="6">
        <f>LN(TN1_Precios!AB38/TN1_Precios!AB39)</f>
        <v>-1.9786314330203615E-3</v>
      </c>
      <c r="AC38" s="6">
        <f>LN(TN1_Precios!AC38/TN1_Precios!AC39)</f>
        <v>-7.5666333073737574E-2</v>
      </c>
      <c r="AD38" s="6">
        <f>LN(TN1_Precios!AD38/TN1_Precios!AD39)</f>
        <v>-6.2432940573218444E-2</v>
      </c>
      <c r="AE38" s="6">
        <f>LN(TN1_Precios!AE38/TN1_Precios!AE39)</f>
        <v>-0.15004906990941272</v>
      </c>
      <c r="AF38" s="6">
        <f>LN(TN1_Precios!AF38/TN1_Precios!AF39)</f>
        <v>-1.151242437570592E-2</v>
      </c>
      <c r="AG38" s="6">
        <f>LN(TN1_Precios!AG38/TN1_Precios!AG39)</f>
        <v>-8.1227883436041266E-3</v>
      </c>
      <c r="AH38" s="6">
        <f>LN(TN1_Precios!AH38/TN1_Precios!AH39)</f>
        <v>-2.4995914593691743E-2</v>
      </c>
      <c r="AI38" s="6">
        <f>LN(TN1_Precios!AI38/TN1_Precios!AI39)</f>
        <v>-8.8072558573002134E-3</v>
      </c>
      <c r="AJ38" s="6">
        <f>LN(TN1_Precios!AJ38/TN1_Precios!AJ39)</f>
        <v>-0.10057766748139134</v>
      </c>
      <c r="AK38" s="6">
        <f>LN(TN1_Precios!AK38/TN1_Precios!AK39)</f>
        <v>-0.14558241996687668</v>
      </c>
      <c r="AL38" s="6">
        <f>LN(TN1_Precios!AL38/TN1_Precios!AL39)</f>
        <v>-6.9086984705222454E-2</v>
      </c>
      <c r="AM38" s="6">
        <f>LN(TN1_Precios!AM38/TN1_Precios!AM39)</f>
        <v>7.6961041136128394E-2</v>
      </c>
      <c r="AO38" s="10">
        <f t="shared" si="6"/>
        <v>-7.7085946706804036E-3</v>
      </c>
      <c r="AP38" s="10">
        <f t="shared" si="31"/>
        <v>-9.5987136201368898E-3</v>
      </c>
      <c r="AQ38" s="10">
        <f t="shared" si="32"/>
        <v>-2.7581371325142118E-2</v>
      </c>
      <c r="AR38" s="10">
        <f t="shared" si="33"/>
        <v>-0.10769251205163653</v>
      </c>
      <c r="AS38" s="10">
        <f t="shared" si="34"/>
        <v>-2.9168990027971301E-2</v>
      </c>
      <c r="AT38" s="10">
        <f t="shared" si="35"/>
        <v>5.1565415712736071E-3</v>
      </c>
      <c r="AU38" s="10">
        <f t="shared" si="11"/>
        <v>7.6877120923158869E-3</v>
      </c>
      <c r="AV38" s="10">
        <f t="shared" si="12"/>
        <v>6.1204166427007982E-2</v>
      </c>
      <c r="AW38" s="10">
        <f t="shared" si="13"/>
        <v>7.3405989005648903E-3</v>
      </c>
      <c r="AX38" s="10">
        <f t="shared" si="14"/>
        <v>-8.9747785441890923E-3</v>
      </c>
      <c r="AY38" s="10">
        <f t="shared" si="15"/>
        <v>-5.7617419727585786E-2</v>
      </c>
      <c r="AZ38" s="10">
        <f t="shared" si="16"/>
        <v>9.7955986509798854E-4</v>
      </c>
      <c r="BA38" s="10">
        <f t="shared" si="17"/>
        <v>1.6203278658582166E-2</v>
      </c>
      <c r="BB38" s="10">
        <f t="shared" si="18"/>
        <v>1.5812514148242612E-2</v>
      </c>
      <c r="BC38" s="10">
        <f t="shared" si="19"/>
        <v>-6.9700126337838052E-3</v>
      </c>
      <c r="BD38" s="10">
        <f t="shared" si="20"/>
        <v>-1.5099573163690304E-2</v>
      </c>
      <c r="BE38" s="10">
        <f t="shared" si="21"/>
        <v>-2.2433204372858803E-3</v>
      </c>
      <c r="BF38" s="10">
        <f t="shared" si="22"/>
        <v>-7.2523236834113908E-2</v>
      </c>
      <c r="BG38" s="10">
        <f t="shared" si="23"/>
        <v>-1.459793616572423E-2</v>
      </c>
      <c r="BH38" s="10">
        <f t="shared" si="24"/>
        <v>-2.4003512289140508E-2</v>
      </c>
      <c r="BI38" s="10">
        <f t="shared" si="25"/>
        <v>6.7977587909847856E-4</v>
      </c>
      <c r="BJ38" s="10">
        <f t="shared" si="26"/>
        <v>-0.18062861280541034</v>
      </c>
      <c r="BK38" s="10">
        <f t="shared" si="27"/>
        <v>-1.7719502346724494E-2</v>
      </c>
      <c r="BL38" s="10">
        <f t="shared" si="28"/>
        <v>-4.0247536217695661E-2</v>
      </c>
      <c r="BM38" s="10">
        <f t="shared" si="29"/>
        <v>4.3793101380291972E-2</v>
      </c>
      <c r="BN38" s="10">
        <f t="shared" si="30"/>
        <v>-5.904983742969333E-2</v>
      </c>
      <c r="BO38" s="10">
        <f t="shared" si="7"/>
        <v>-8.8054886966394789E-3</v>
      </c>
      <c r="BP38" s="10">
        <f t="shared" si="36"/>
        <v>-7.6860204605016039E-2</v>
      </c>
      <c r="BQ38" s="10">
        <f t="shared" si="37"/>
        <v>-6.0385558020113625E-2</v>
      </c>
      <c r="BR38" s="10">
        <f t="shared" si="8"/>
        <v>-0.14010540055449866</v>
      </c>
      <c r="BS38" s="10">
        <f t="shared" si="38"/>
        <v>-1.2542866888293383E-2</v>
      </c>
      <c r="BT38" s="10">
        <f t="shared" si="39"/>
        <v>-1.5054257577020665E-2</v>
      </c>
      <c r="BU38" s="10">
        <f t="shared" si="9"/>
        <v>-2.4724009650174864E-2</v>
      </c>
      <c r="BV38" s="10">
        <f t="shared" si="40"/>
        <v>-8.1708471693973453E-3</v>
      </c>
      <c r="BW38" s="10">
        <f t="shared" si="41"/>
        <v>-0.10043100437942015</v>
      </c>
      <c r="BX38" s="10">
        <f t="shared" si="10"/>
        <v>-0.11178382895047542</v>
      </c>
      <c r="BY38" s="10">
        <f t="shared" si="42"/>
        <v>-7.5075997873647826E-2</v>
      </c>
      <c r="BZ38" s="10">
        <f t="shared" si="43"/>
        <v>6.5376651015282811E-2</v>
      </c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</row>
    <row r="39" spans="1:134" x14ac:dyDescent="0.2">
      <c r="A39" s="5">
        <v>41790</v>
      </c>
      <c r="B39" s="6">
        <f>LN(TN1_Precios!B39/TN1_Precios!B40)</f>
        <v>-1.492298813438213E-3</v>
      </c>
      <c r="C39" s="6">
        <f>LN(TN1_Precios!C39/TN1_Precios!C40)</f>
        <v>-6.6278639498797781E-2</v>
      </c>
      <c r="D39" s="6">
        <f>LN(TN1_Precios!D39/TN1_Precios!D40)</f>
        <v>1.9560664488219325E-2</v>
      </c>
      <c r="E39" s="6">
        <f>LN(TN1_Precios!E39/TN1_Precios!E40)</f>
        <v>1.6970633047552933E-2</v>
      </c>
      <c r="F39" s="6">
        <f>LN(TN1_Precios!F39/TN1_Precios!F40)</f>
        <v>-6.7070055195406321E-3</v>
      </c>
      <c r="G39" s="6">
        <f>LN(TN1_Precios!G39/TN1_Precios!G40)</f>
        <v>-1.6529301951210582E-2</v>
      </c>
      <c r="H39" s="6">
        <f>LN(TN1_Precios!H39/TN1_Precios!H40)</f>
        <v>9.6539333446554743E-3</v>
      </c>
      <c r="I39" s="6">
        <f>LN(TN1_Precios!I39/TN1_Precios!I40)</f>
        <v>5.5531342468800385E-3</v>
      </c>
      <c r="J39" s="6">
        <f>LN(TN1_Precios!J39/TN1_Precios!J40)</f>
        <v>-6.4133624966595651E-2</v>
      </c>
      <c r="K39" s="6">
        <f>LN(TN1_Precios!K39/TN1_Precios!K40)</f>
        <v>-2.1838182900067338E-2</v>
      </c>
      <c r="L39" s="6">
        <f>LN(TN1_Precios!L39/TN1_Precios!L40)</f>
        <v>3.5413055643191027E-2</v>
      </c>
      <c r="M39" s="6">
        <f>LN(TN1_Precios!M39/TN1_Precios!M40)</f>
        <v>5.0570735806890529E-3</v>
      </c>
      <c r="N39" s="6">
        <f>LN(TN1_Precios!N39/TN1_Precios!N40)</f>
        <v>-5.4614997204181566E-2</v>
      </c>
      <c r="O39" s="6">
        <f>LN(TN1_Precios!O39/TN1_Precios!O40)</f>
        <v>-2.6272544217031502E-2</v>
      </c>
      <c r="P39" s="6">
        <f>LN(TN1_Precios!P39/TN1_Precios!P40)</f>
        <v>-5.5835255677092258E-2</v>
      </c>
      <c r="Q39" s="6">
        <f>LN(TN1_Precios!Q39/TN1_Precios!Q40)</f>
        <v>-8.052274193776611E-3</v>
      </c>
      <c r="R39" s="6">
        <f>LN(TN1_Precios!R39/TN1_Precios!R40)</f>
        <v>-5.8458624938839358E-3</v>
      </c>
      <c r="S39" s="6">
        <f>LN(TN1_Precios!S39/TN1_Precios!S40)</f>
        <v>2.7222243395432822E-2</v>
      </c>
      <c r="T39" s="6">
        <f>LN(TN1_Precios!T39/TN1_Precios!T40)</f>
        <v>-1.0543877223501139E-3</v>
      </c>
      <c r="U39" s="6">
        <f>LN(TN1_Precios!U39/TN1_Precios!U40)</f>
        <v>6.6029121487123782E-2</v>
      </c>
      <c r="V39" s="6">
        <f>LN(TN1_Precios!V39/TN1_Precios!V40)</f>
        <v>-4.5120435280469544E-2</v>
      </c>
      <c r="W39" s="6">
        <f>LN(TN1_Precios!W39/TN1_Precios!W40)</f>
        <v>-0.12256718876133772</v>
      </c>
      <c r="X39" s="6">
        <f>LN(TN1_Precios!X39/TN1_Precios!X40)</f>
        <v>-3.1563937554201053E-2</v>
      </c>
      <c r="Y39" s="6">
        <f>LN(TN1_Precios!Y39/TN1_Precios!Y40)</f>
        <v>-6.8943804694048275E-2</v>
      </c>
      <c r="Z39" s="6">
        <f>LN(TN1_Precios!Z39/TN1_Precios!Z40)</f>
        <v>-9.0992438551140333E-3</v>
      </c>
      <c r="AA39" s="6">
        <f>LN(TN1_Precios!AA39/TN1_Precios!AA40)</f>
        <v>-8.0485507685025312E-2</v>
      </c>
      <c r="AB39" s="6">
        <f>LN(TN1_Precios!AB39/TN1_Precios!AB40)</f>
        <v>1.8796068253243974E-3</v>
      </c>
      <c r="AC39" s="6">
        <f>LN(TN1_Precios!AC39/TN1_Precios!AC40)</f>
        <v>-1.2072581234269249E-2</v>
      </c>
      <c r="AD39" s="6">
        <f>LN(TN1_Precios!AD39/TN1_Precios!AD40)</f>
        <v>5.4224960155388885E-2</v>
      </c>
      <c r="AE39" s="6">
        <f>LN(TN1_Precios!AE39/TN1_Precios!AE40)</f>
        <v>-3.3458662301221282E-3</v>
      </c>
      <c r="AF39" s="6">
        <f>LN(TN1_Precios!AF39/TN1_Precios!AF40)</f>
        <v>-2.4667232201796396E-2</v>
      </c>
      <c r="AG39" s="6">
        <f>LN(TN1_Precios!AG39/TN1_Precios!AG40)</f>
        <v>2.6413193063981672E-2</v>
      </c>
      <c r="AH39" s="6">
        <f>LN(TN1_Precios!AH39/TN1_Precios!AH40)</f>
        <v>2.980782239111536E-2</v>
      </c>
      <c r="AI39" s="6">
        <f>LN(TN1_Precios!AI39/TN1_Precios!AI40)</f>
        <v>4.4322248929354671E-3</v>
      </c>
      <c r="AJ39" s="6">
        <f>LN(TN1_Precios!AJ39/TN1_Precios!AJ40)</f>
        <v>-8.7757517183805298E-2</v>
      </c>
      <c r="AK39" s="6">
        <f>LN(TN1_Precios!AK39/TN1_Precios!AK40)</f>
        <v>-4.2559614418795889E-2</v>
      </c>
      <c r="AL39" s="6">
        <f>LN(TN1_Precios!AL39/TN1_Precios!AL40)</f>
        <v>0.18100490090920787</v>
      </c>
      <c r="AM39" s="6">
        <f>LN(TN1_Precios!AM39/TN1_Precios!AM40)</f>
        <v>1.0050335853501506E-2</v>
      </c>
      <c r="AO39" s="10">
        <f t="shared" si="6"/>
        <v>-1.9819263098502507E-3</v>
      </c>
      <c r="AP39" s="10">
        <f t="shared" si="31"/>
        <v>-6.7126689598749248E-2</v>
      </c>
      <c r="AQ39" s="10">
        <f t="shared" si="32"/>
        <v>1.3947594458800283E-2</v>
      </c>
      <c r="AR39" s="10">
        <f t="shared" si="33"/>
        <v>1.4893411888083866E-2</v>
      </c>
      <c r="AS39" s="10">
        <f t="shared" si="34"/>
        <v>-4.9717303212691837E-3</v>
      </c>
      <c r="AT39" s="10">
        <f t="shared" si="35"/>
        <v>-2.2422596566521909E-2</v>
      </c>
      <c r="AU39" s="10">
        <f t="shared" si="11"/>
        <v>6.3723842223154543E-3</v>
      </c>
      <c r="AV39" s="10">
        <f t="shared" si="12"/>
        <v>5.1559070958900549E-3</v>
      </c>
      <c r="AW39" s="10">
        <f t="shared" si="13"/>
        <v>-4.5747819323001461E-2</v>
      </c>
      <c r="AX39" s="10">
        <f t="shared" si="14"/>
        <v>-2.8411593358340002E-2</v>
      </c>
      <c r="AY39" s="10">
        <f t="shared" si="15"/>
        <v>4.2536624062898529E-2</v>
      </c>
      <c r="AZ39" s="10">
        <f t="shared" si="16"/>
        <v>3.2699313856683534E-4</v>
      </c>
      <c r="BA39" s="10">
        <f t="shared" si="17"/>
        <v>-4.9806754365878843E-2</v>
      </c>
      <c r="BB39" s="10">
        <f t="shared" si="18"/>
        <v>-2.8195630871790611E-2</v>
      </c>
      <c r="BC39" s="10">
        <f t="shared" si="19"/>
        <v>-5.4721006274680919E-2</v>
      </c>
      <c r="BD39" s="10">
        <f t="shared" si="20"/>
        <v>-7.1693477017049628E-3</v>
      </c>
      <c r="BE39" s="10">
        <f t="shared" si="21"/>
        <v>-6.5620355861861083E-3</v>
      </c>
      <c r="BF39" s="10">
        <f t="shared" si="22"/>
        <v>2.1141963110032948E-2</v>
      </c>
      <c r="BG39" s="10">
        <f t="shared" si="23"/>
        <v>4.7418294879131989E-6</v>
      </c>
      <c r="BH39" s="10">
        <f t="shared" si="24"/>
        <v>6.388569218514302E-2</v>
      </c>
      <c r="BI39" s="10">
        <f t="shared" si="25"/>
        <v>-5.0182385854622903E-2</v>
      </c>
      <c r="BJ39" s="10">
        <f t="shared" si="26"/>
        <v>-0.13200187179992273</v>
      </c>
      <c r="BK39" s="10">
        <f t="shared" si="27"/>
        <v>-3.662870292474428E-2</v>
      </c>
      <c r="BL39" s="10">
        <f t="shared" si="28"/>
        <v>-7.2207247251090526E-2</v>
      </c>
      <c r="BM39" s="10">
        <f t="shared" si="29"/>
        <v>-7.5165693859035347E-3</v>
      </c>
      <c r="BN39" s="10">
        <f t="shared" si="30"/>
        <v>-7.3220173124917076E-2</v>
      </c>
      <c r="BO39" s="10">
        <f t="shared" si="7"/>
        <v>-4.9472504382947194E-3</v>
      </c>
      <c r="BP39" s="10">
        <f t="shared" si="36"/>
        <v>-1.3266452765547719E-2</v>
      </c>
      <c r="BQ39" s="10">
        <f t="shared" si="37"/>
        <v>5.6272342708493704E-2</v>
      </c>
      <c r="BR39" s="10">
        <f t="shared" si="8"/>
        <v>6.5978031247919166E-3</v>
      </c>
      <c r="BS39" s="10">
        <f t="shared" si="38"/>
        <v>-2.5697674714383861E-2</v>
      </c>
      <c r="BT39" s="10">
        <f t="shared" si="39"/>
        <v>1.9481723830565133E-2</v>
      </c>
      <c r="BU39" s="10">
        <f t="shared" si="9"/>
        <v>3.0079727334632239E-2</v>
      </c>
      <c r="BV39" s="10">
        <f t="shared" si="40"/>
        <v>5.0686335808383352E-3</v>
      </c>
      <c r="BW39" s="10">
        <f t="shared" si="41"/>
        <v>-8.7610854081834111E-2</v>
      </c>
      <c r="BX39" s="10">
        <f t="shared" si="10"/>
        <v>-8.7610234023946382E-3</v>
      </c>
      <c r="BY39" s="10">
        <f t="shared" si="42"/>
        <v>0.1750158877407825</v>
      </c>
      <c r="BZ39" s="10">
        <f t="shared" si="43"/>
        <v>-1.5340542673440809E-3</v>
      </c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</row>
    <row r="40" spans="1:134" x14ac:dyDescent="0.2">
      <c r="A40" s="5">
        <v>41759</v>
      </c>
      <c r="B40" s="6">
        <f>LN(TN1_Precios!B40/TN1_Precios!B41)</f>
        <v>3.5638469047717933E-2</v>
      </c>
      <c r="C40" s="6">
        <f>LN(TN1_Precios!C40/TN1_Precios!C41)</f>
        <v>3.0353138221380149E-2</v>
      </c>
      <c r="D40" s="6">
        <f>LN(TN1_Precios!D40/TN1_Precios!D41)</f>
        <v>2.7161232116467971E-2</v>
      </c>
      <c r="E40" s="6">
        <f>LN(TN1_Precios!E40/TN1_Precios!E41)</f>
        <v>0.13569595011308441</v>
      </c>
      <c r="F40" s="6">
        <f>LN(TN1_Precios!F40/TN1_Precios!F41)</f>
        <v>2.0339684237122783E-2</v>
      </c>
      <c r="G40" s="6">
        <f>LN(TN1_Precios!G40/TN1_Precios!G41)</f>
        <v>2.770260254933575E-2</v>
      </c>
      <c r="H40" s="6">
        <f>LN(TN1_Precios!H40/TN1_Precios!H41)</f>
        <v>-6.0763385455981749E-3</v>
      </c>
      <c r="I40" s="6">
        <f>LN(TN1_Precios!I40/TN1_Precios!I41)</f>
        <v>6.1027692487508133E-2</v>
      </c>
      <c r="J40" s="6">
        <f>LN(TN1_Precios!J40/TN1_Precios!J41)</f>
        <v>-4.9912218226333301E-2</v>
      </c>
      <c r="K40" s="6">
        <f>LN(TN1_Precios!K40/TN1_Precios!K41)</f>
        <v>7.7282406907301288E-2</v>
      </c>
      <c r="L40" s="6">
        <f>LN(TN1_Precios!L40/TN1_Precios!L41)</f>
        <v>3.2628084005944372E-2</v>
      </c>
      <c r="M40" s="6">
        <f>LN(TN1_Precios!M40/TN1_Precios!M41)</f>
        <v>5.6078926411042292E-2</v>
      </c>
      <c r="N40" s="6">
        <f>LN(TN1_Precios!N40/TN1_Precios!N41)</f>
        <v>8.7122363200684994E-3</v>
      </c>
      <c r="O40" s="6">
        <f>LN(TN1_Precios!O40/TN1_Precios!O41)</f>
        <v>3.525971336270553E-2</v>
      </c>
      <c r="P40" s="6">
        <f>LN(TN1_Precios!P40/TN1_Precios!P41)</f>
        <v>5.6100730657634525E-2</v>
      </c>
      <c r="Q40" s="6">
        <f>LN(TN1_Precios!Q40/TN1_Precios!Q41)</f>
        <v>2.9768399365343961E-2</v>
      </c>
      <c r="R40" s="6">
        <f>LN(TN1_Precios!R40/TN1_Precios!R41)</f>
        <v>1.4719750993112998E-2</v>
      </c>
      <c r="S40" s="6">
        <f>LN(TN1_Precios!S40/TN1_Precios!S41)</f>
        <v>5.1900766310655808E-2</v>
      </c>
      <c r="T40" s="6">
        <f>LN(TN1_Precios!T40/TN1_Precios!T41)</f>
        <v>3.2915905655729043E-2</v>
      </c>
      <c r="U40" s="6">
        <f>LN(TN1_Precios!U40/TN1_Precios!U41)</f>
        <v>-2.4274122646544614E-3</v>
      </c>
      <c r="V40" s="6">
        <f>LN(TN1_Precios!V40/TN1_Precios!V41)</f>
        <v>-2.3667286959685809E-2</v>
      </c>
      <c r="W40" s="6">
        <f>LN(TN1_Precios!W40/TN1_Precios!W41)</f>
        <v>-0.15847034097177473</v>
      </c>
      <c r="X40" s="6">
        <f>LN(TN1_Precios!X40/TN1_Precios!X41)</f>
        <v>4.8828709222179315E-2</v>
      </c>
      <c r="Y40" s="6">
        <f>LN(TN1_Precios!Y40/TN1_Precios!Y41)</f>
        <v>3.3055205256713521E-3</v>
      </c>
      <c r="Z40" s="6">
        <f>LN(TN1_Precios!Z40/TN1_Precios!Z41)</f>
        <v>2.6774337054718135E-2</v>
      </c>
      <c r="AA40" s="6">
        <f>LN(TN1_Precios!AA40/TN1_Precios!AA41)</f>
        <v>3.8052662336631994E-2</v>
      </c>
      <c r="AB40" s="6">
        <f>LN(TN1_Precios!AB40/TN1_Precios!AB41)</f>
        <v>-3.6268619563178998E-2</v>
      </c>
      <c r="AC40" s="6">
        <f>LN(TN1_Precios!AC40/TN1_Precios!AC41)</f>
        <v>4.9190244190771781E-2</v>
      </c>
      <c r="AD40" s="6">
        <f>LN(TN1_Precios!AD40/TN1_Precios!AD41)</f>
        <v>6.8564780958727117E-2</v>
      </c>
      <c r="AE40" s="6">
        <f>LN(TN1_Precios!AE40/TN1_Precios!AE41)</f>
        <v>-3.3973715508230681E-2</v>
      </c>
      <c r="AF40" s="6">
        <f>LN(TN1_Precios!AF40/TN1_Precios!AF41)</f>
        <v>5.0890695074712281E-3</v>
      </c>
      <c r="AG40" s="6">
        <f>LN(TN1_Precios!AG40/TN1_Precios!AG41)</f>
        <v>2.2517430407598526E-2</v>
      </c>
      <c r="AH40" s="6">
        <f>LN(TN1_Precios!AH40/TN1_Precios!AH41)</f>
        <v>-3.6383304774278154E-2</v>
      </c>
      <c r="AI40" s="6">
        <f>LN(TN1_Precios!AI40/TN1_Precios!AI41)</f>
        <v>-1.8214057448667297E-2</v>
      </c>
      <c r="AJ40" s="6">
        <f>LN(TN1_Precios!AJ40/TN1_Precios!AJ41)</f>
        <v>1.6063963724743415E-2</v>
      </c>
      <c r="AK40" s="6">
        <f>LN(TN1_Precios!AK40/TN1_Precios!AK41)</f>
        <v>1.8618512174160429E-3</v>
      </c>
      <c r="AL40" s="6">
        <f>LN(TN1_Precios!AL40/TN1_Precios!AL41)</f>
        <v>0.15634607039069384</v>
      </c>
      <c r="AM40" s="6">
        <f>LN(TN1_Precios!AM40/TN1_Precios!AM41)</f>
        <v>2.0408871631207033E-2</v>
      </c>
      <c r="AO40" s="10">
        <f t="shared" si="6"/>
        <v>3.5148841551305897E-2</v>
      </c>
      <c r="AP40" s="10">
        <f t="shared" si="31"/>
        <v>2.9505088121428678E-2</v>
      </c>
      <c r="AQ40" s="10">
        <f t="shared" si="32"/>
        <v>2.154816208704893E-2</v>
      </c>
      <c r="AR40" s="10">
        <f t="shared" si="33"/>
        <v>0.13361872895361535</v>
      </c>
      <c r="AS40" s="10">
        <f t="shared" si="34"/>
        <v>2.2074959435394233E-2</v>
      </c>
      <c r="AT40" s="10">
        <f t="shared" si="35"/>
        <v>2.180930793402442E-2</v>
      </c>
      <c r="AU40" s="10">
        <f t="shared" si="11"/>
        <v>-9.3578876679381948E-3</v>
      </c>
      <c r="AV40" s="10">
        <f t="shared" si="12"/>
        <v>6.0630465336518148E-2</v>
      </c>
      <c r="AW40" s="10">
        <f t="shared" si="13"/>
        <v>-3.1526412582739111E-2</v>
      </c>
      <c r="AX40" s="10">
        <f t="shared" si="14"/>
        <v>7.0708996449028616E-2</v>
      </c>
      <c r="AY40" s="10">
        <f t="shared" si="15"/>
        <v>3.9751652425651873E-2</v>
      </c>
      <c r="AZ40" s="10">
        <f t="shared" si="16"/>
        <v>5.1348845968920073E-2</v>
      </c>
      <c r="BA40" s="10">
        <f t="shared" si="17"/>
        <v>1.3520479158371221E-2</v>
      </c>
      <c r="BB40" s="10">
        <f t="shared" si="18"/>
        <v>3.3336626707946425E-2</v>
      </c>
      <c r="BC40" s="10">
        <f t="shared" si="19"/>
        <v>5.7214980060045863E-2</v>
      </c>
      <c r="BD40" s="10">
        <f t="shared" si="20"/>
        <v>3.0651325857415611E-2</v>
      </c>
      <c r="BE40" s="10">
        <f t="shared" si="21"/>
        <v>1.4003577900810825E-2</v>
      </c>
      <c r="BF40" s="10">
        <f t="shared" si="22"/>
        <v>4.5820486025255937E-2</v>
      </c>
      <c r="BG40" s="10">
        <f t="shared" si="23"/>
        <v>3.3975035207567068E-2</v>
      </c>
      <c r="BH40" s="10">
        <f t="shared" si="24"/>
        <v>-4.570841566635224E-3</v>
      </c>
      <c r="BI40" s="10">
        <f t="shared" si="25"/>
        <v>-2.8729237533839169E-2</v>
      </c>
      <c r="BJ40" s="10">
        <f t="shared" si="26"/>
        <v>-0.16790502401035973</v>
      </c>
      <c r="BK40" s="10">
        <f t="shared" si="27"/>
        <v>4.3763943851636081E-2</v>
      </c>
      <c r="BL40" s="10">
        <f t="shared" si="28"/>
        <v>4.2077968629107218E-5</v>
      </c>
      <c r="BM40" s="10">
        <f t="shared" si="29"/>
        <v>2.8357011523928635E-2</v>
      </c>
      <c r="BN40" s="10">
        <f t="shared" si="30"/>
        <v>4.531799689674023E-2</v>
      </c>
      <c r="BO40" s="10">
        <f t="shared" si="7"/>
        <v>-4.3095476826798117E-2</v>
      </c>
      <c r="BP40" s="10">
        <f t="shared" si="36"/>
        <v>4.799637265949331E-2</v>
      </c>
      <c r="BQ40" s="10">
        <f t="shared" si="37"/>
        <v>7.061216351183193E-2</v>
      </c>
      <c r="BR40" s="10">
        <f t="shared" si="8"/>
        <v>-2.4030046153316637E-2</v>
      </c>
      <c r="BS40" s="10">
        <f t="shared" si="38"/>
        <v>4.0586269948837649E-3</v>
      </c>
      <c r="BT40" s="10">
        <f t="shared" si="39"/>
        <v>1.5585961174181987E-2</v>
      </c>
      <c r="BU40" s="10">
        <f t="shared" si="9"/>
        <v>-3.6111399830761275E-2</v>
      </c>
      <c r="BV40" s="10">
        <f t="shared" si="40"/>
        <v>-1.7577648760764428E-2</v>
      </c>
      <c r="BW40" s="10">
        <f t="shared" si="41"/>
        <v>1.6210626826714598E-2</v>
      </c>
      <c r="BX40" s="10">
        <f t="shared" si="10"/>
        <v>3.5660442233817292E-2</v>
      </c>
      <c r="BY40" s="10">
        <f t="shared" si="42"/>
        <v>0.15035705722226847</v>
      </c>
      <c r="BZ40" s="10">
        <f t="shared" si="43"/>
        <v>8.8244815103614462E-3</v>
      </c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</row>
    <row r="41" spans="1:134" x14ac:dyDescent="0.2">
      <c r="A41" s="5">
        <v>41729</v>
      </c>
      <c r="B41" s="6">
        <f>LN(TN1_Precios!B41/TN1_Precios!B42)</f>
        <v>1.4384281415472192E-2</v>
      </c>
      <c r="C41" s="6">
        <f>LN(TN1_Precios!C41/TN1_Precios!C42)</f>
        <v>3.1469214408453738E-2</v>
      </c>
      <c r="D41" s="6">
        <f>LN(TN1_Precios!D41/TN1_Precios!D42)</f>
        <v>-5.6319998683081246E-3</v>
      </c>
      <c r="E41" s="6">
        <f>LN(TN1_Precios!E41/TN1_Precios!E42)</f>
        <v>-8.6780382093589861E-2</v>
      </c>
      <c r="F41" s="6">
        <f>LN(TN1_Precios!F41/TN1_Precios!F42)</f>
        <v>-2.7028672387919259E-2</v>
      </c>
      <c r="G41" s="6">
        <f>LN(TN1_Precios!G41/TN1_Precios!G42)</f>
        <v>-5.4658412537864083E-2</v>
      </c>
      <c r="H41" s="6">
        <f>LN(TN1_Precios!H41/TN1_Precios!H42)</f>
        <v>3.206694039306409E-2</v>
      </c>
      <c r="I41" s="6">
        <f>LN(TN1_Precios!I41/TN1_Precios!I42)</f>
        <v>6.0683034737389618E-2</v>
      </c>
      <c r="J41" s="6">
        <f>LN(TN1_Precios!J41/TN1_Precios!J42)</f>
        <v>1.5049995782650238E-2</v>
      </c>
      <c r="K41" s="6">
        <f>LN(TN1_Precios!K41/TN1_Precios!K42)</f>
        <v>-2.6113405799800656E-2</v>
      </c>
      <c r="L41" s="6">
        <f>LN(TN1_Precios!L41/TN1_Precios!L42)</f>
        <v>6.5277045115296792E-2</v>
      </c>
      <c r="M41" s="6">
        <f>LN(TN1_Precios!M41/TN1_Precios!M42)</f>
        <v>-3.1807573393002962E-2</v>
      </c>
      <c r="N41" s="6">
        <f>LN(TN1_Precios!N41/TN1_Precios!N42)</f>
        <v>-6.7883885670720095E-2</v>
      </c>
      <c r="O41" s="6">
        <f>LN(TN1_Precios!O41/TN1_Precios!O42)</f>
        <v>3.4554982978890598E-2</v>
      </c>
      <c r="P41" s="6">
        <f>LN(TN1_Precios!P41/TN1_Precios!P42)</f>
        <v>2.9003155243579944E-2</v>
      </c>
      <c r="Q41" s="6">
        <f>LN(TN1_Precios!Q41/TN1_Precios!Q42)</f>
        <v>-4.013230369498292E-2</v>
      </c>
      <c r="R41" s="6">
        <f>LN(TN1_Precios!R41/TN1_Precios!R42)</f>
        <v>3.3277900926745245E-3</v>
      </c>
      <c r="S41" s="6">
        <f>LN(TN1_Precios!S41/TN1_Precios!S42)</f>
        <v>-7.4339433544102121E-2</v>
      </c>
      <c r="T41" s="6">
        <f>LN(TN1_Precios!T41/TN1_Precios!T42)</f>
        <v>3.963973033135644E-2</v>
      </c>
      <c r="U41" s="6">
        <f>LN(TN1_Precios!U41/TN1_Precios!U42)</f>
        <v>3.7195329762114447E-2</v>
      </c>
      <c r="V41" s="6">
        <f>LN(TN1_Precios!V41/TN1_Precios!V42)</f>
        <v>-8.3301178950440175E-2</v>
      </c>
      <c r="W41" s="6">
        <f>LN(TN1_Precios!W41/TN1_Precios!W42)</f>
        <v>0.13846967426510512</v>
      </c>
      <c r="X41" s="6">
        <f>LN(TN1_Precios!X41/TN1_Precios!X42)</f>
        <v>-4.2294745922878702E-3</v>
      </c>
      <c r="Y41" s="6">
        <f>LN(TN1_Precios!Y41/TN1_Precios!Y42)</f>
        <v>-6.3496783386999222E-4</v>
      </c>
      <c r="Z41" s="6">
        <f>LN(TN1_Precios!Z41/TN1_Precios!Z42)</f>
        <v>-2.9036269708781939E-2</v>
      </c>
      <c r="AA41" s="6">
        <f>LN(TN1_Precios!AA41/TN1_Precios!AA42)</f>
        <v>-4.0890430860749748E-2</v>
      </c>
      <c r="AB41" s="6">
        <f>LN(TN1_Precios!AB41/TN1_Precios!AB42)</f>
        <v>7.5589941797584187E-2</v>
      </c>
      <c r="AC41" s="6">
        <f>LN(TN1_Precios!AC41/TN1_Precios!AC42)</f>
        <v>-7.5345689219391701E-3</v>
      </c>
      <c r="AD41" s="6">
        <f>LN(TN1_Precios!AD41/TN1_Precios!AD42)</f>
        <v>-5.2970233578700093E-3</v>
      </c>
      <c r="AE41" s="6">
        <f>LN(TN1_Precios!AE41/TN1_Precios!AE42)</f>
        <v>-7.2503724972209319E-2</v>
      </c>
      <c r="AF41" s="6">
        <f>LN(TN1_Precios!AF41/TN1_Precios!AF42)</f>
        <v>3.1090587070031182E-2</v>
      </c>
      <c r="AG41" s="6">
        <f>LN(TN1_Precios!AG41/TN1_Precios!AG42)</f>
        <v>-2.1016535361658439E-2</v>
      </c>
      <c r="AH41" s="6">
        <f>LN(TN1_Precios!AH41/TN1_Precios!AH42)</f>
        <v>3.9677477073490126E-2</v>
      </c>
      <c r="AI41" s="6">
        <f>LN(TN1_Precios!AI41/TN1_Precios!AI42)</f>
        <v>0.19046168978780567</v>
      </c>
      <c r="AJ41" s="6">
        <f>LN(TN1_Precios!AJ41/TN1_Precios!AJ42)</f>
        <v>0.27235467949743564</v>
      </c>
      <c r="AK41" s="6">
        <f>LN(TN1_Precios!AK41/TN1_Precios!AK42)</f>
        <v>-8.1663408549578157E-3</v>
      </c>
      <c r="AL41" s="6">
        <f>LN(TN1_Precios!AL41/TN1_Precios!AL42)</f>
        <v>-1.2300124551999319E-3</v>
      </c>
      <c r="AM41" s="6">
        <f>LN(TN1_Precios!AM41/TN1_Precios!AM42)</f>
        <v>8.0472353222573206E-2</v>
      </c>
      <c r="AO41" s="10">
        <f t="shared" si="6"/>
        <v>1.3894653919060154E-2</v>
      </c>
      <c r="AP41" s="10">
        <f t="shared" si="31"/>
        <v>3.0621164308502268E-2</v>
      </c>
      <c r="AQ41" s="10">
        <f t="shared" si="32"/>
        <v>-1.1245069897727167E-2</v>
      </c>
      <c r="AR41" s="10">
        <f t="shared" si="33"/>
        <v>-8.8857603253058928E-2</v>
      </c>
      <c r="AS41" s="10">
        <f t="shared" si="34"/>
        <v>-2.529339718964781E-2</v>
      </c>
      <c r="AT41" s="10">
        <f t="shared" si="35"/>
        <v>-6.0551707153175413E-2</v>
      </c>
      <c r="AU41" s="10">
        <f t="shared" si="11"/>
        <v>2.8785391270724069E-2</v>
      </c>
      <c r="AV41" s="10">
        <f t="shared" si="12"/>
        <v>6.0285807586399634E-2</v>
      </c>
      <c r="AW41" s="10">
        <f t="shared" si="13"/>
        <v>3.343580142624443E-2</v>
      </c>
      <c r="AX41" s="10">
        <f t="shared" si="14"/>
        <v>-3.268681625807332E-2</v>
      </c>
      <c r="AY41" s="10">
        <f t="shared" si="15"/>
        <v>7.2400613535004293E-2</v>
      </c>
      <c r="AZ41" s="10">
        <f t="shared" si="16"/>
        <v>-3.6537653835125181E-2</v>
      </c>
      <c r="BA41" s="10">
        <f t="shared" si="17"/>
        <v>-6.3075642832417372E-2</v>
      </c>
      <c r="BB41" s="10">
        <f t="shared" si="18"/>
        <v>3.2631896324131493E-2</v>
      </c>
      <c r="BC41" s="10">
        <f t="shared" si="19"/>
        <v>3.0117404645991285E-2</v>
      </c>
      <c r="BD41" s="10">
        <f t="shared" si="20"/>
        <v>-3.9249377202911273E-2</v>
      </c>
      <c r="BE41" s="10">
        <f t="shared" si="21"/>
        <v>2.611617000372352E-3</v>
      </c>
      <c r="BF41" s="10">
        <f t="shared" si="22"/>
        <v>-8.0419713829501999E-2</v>
      </c>
      <c r="BG41" s="10">
        <f t="shared" si="23"/>
        <v>4.0698859883194466E-2</v>
      </c>
      <c r="BH41" s="10">
        <f t="shared" si="24"/>
        <v>3.5051900460133685E-2</v>
      </c>
      <c r="BI41" s="10">
        <f t="shared" si="25"/>
        <v>-8.8363129524593534E-2</v>
      </c>
      <c r="BJ41" s="10">
        <f t="shared" si="26"/>
        <v>0.12903499122652012</v>
      </c>
      <c r="BK41" s="10">
        <f t="shared" si="27"/>
        <v>-9.2942399628311006E-3</v>
      </c>
      <c r="BL41" s="10">
        <f t="shared" si="28"/>
        <v>-3.8984103909122372E-3</v>
      </c>
      <c r="BM41" s="10">
        <f t="shared" si="29"/>
        <v>-2.745359523957144E-2</v>
      </c>
      <c r="BN41" s="10">
        <f t="shared" si="30"/>
        <v>-3.3625096300641512E-2</v>
      </c>
      <c r="BO41" s="10">
        <f t="shared" si="7"/>
        <v>6.8763084533965069E-2</v>
      </c>
      <c r="BP41" s="10">
        <f t="shared" si="36"/>
        <v>-8.728440453217641E-3</v>
      </c>
      <c r="BQ41" s="10">
        <f t="shared" si="37"/>
        <v>-3.2496408047651918E-3</v>
      </c>
      <c r="BR41" s="10">
        <f t="shared" si="8"/>
        <v>-6.2560055617295274E-2</v>
      </c>
      <c r="BS41" s="10">
        <f t="shared" si="38"/>
        <v>3.006014455744372E-2</v>
      </c>
      <c r="BT41" s="10">
        <f t="shared" si="39"/>
        <v>-2.7948004595074977E-2</v>
      </c>
      <c r="BU41" s="10">
        <f t="shared" si="9"/>
        <v>3.9949382017007005E-2</v>
      </c>
      <c r="BV41" s="10">
        <f t="shared" si="40"/>
        <v>0.19109809847570855</v>
      </c>
      <c r="BW41" s="10">
        <f t="shared" si="41"/>
        <v>0.27250134259940684</v>
      </c>
      <c r="BX41" s="10">
        <f t="shared" si="10"/>
        <v>2.5632250161443437E-2</v>
      </c>
      <c r="BY41" s="10">
        <f t="shared" si="42"/>
        <v>-7.2190256236252994E-3</v>
      </c>
      <c r="BZ41" s="10">
        <f t="shared" si="43"/>
        <v>6.8887963101727623E-2</v>
      </c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</row>
    <row r="42" spans="1:134" x14ac:dyDescent="0.2">
      <c r="A42" s="5">
        <v>41698</v>
      </c>
      <c r="B42" s="6">
        <f>LN(TN1_Precios!B42/TN1_Precios!B43)</f>
        <v>7.8122602636381433E-2</v>
      </c>
      <c r="C42" s="6">
        <f>LN(TN1_Precios!C42/TN1_Precios!C43)</f>
        <v>6.1035411908477263E-2</v>
      </c>
      <c r="D42" s="6">
        <f>LN(TN1_Precios!D42/TN1_Precios!D43)</f>
        <v>-3.7715410251984223E-2</v>
      </c>
      <c r="E42" s="6">
        <f>LN(TN1_Precios!E42/TN1_Precios!E43)</f>
        <v>4.5563383960767929E-2</v>
      </c>
      <c r="F42" s="6">
        <f>LN(TN1_Precios!F42/TN1_Precios!F43)</f>
        <v>0.11578503299371042</v>
      </c>
      <c r="G42" s="6">
        <f>LN(TN1_Precios!G42/TN1_Precios!G43)</f>
        <v>-1.1634187281340766E-2</v>
      </c>
      <c r="H42" s="6">
        <f>LN(TN1_Precios!H42/TN1_Precios!H43)</f>
        <v>2.6112530263975087E-2</v>
      </c>
      <c r="I42" s="6">
        <f>LN(TN1_Precios!I42/TN1_Precios!I43)</f>
        <v>7.9187947850349924E-2</v>
      </c>
      <c r="J42" s="6">
        <f>LN(TN1_Precios!J42/TN1_Precios!J43)</f>
        <v>7.4821642221178847E-2</v>
      </c>
      <c r="K42" s="6">
        <f>LN(TN1_Precios!K42/TN1_Precios!K43)</f>
        <v>6.5323068033369153E-2</v>
      </c>
      <c r="L42" s="6">
        <f>LN(TN1_Precios!L42/TN1_Precios!L43)</f>
        <v>7.8896575742913921E-2</v>
      </c>
      <c r="M42" s="6">
        <f>LN(TN1_Precios!M42/TN1_Precios!M43)</f>
        <v>4.185790924650451E-2</v>
      </c>
      <c r="N42" s="6">
        <f>LN(TN1_Precios!N42/TN1_Precios!N43)</f>
        <v>0.13627464520346369</v>
      </c>
      <c r="O42" s="6">
        <f>LN(TN1_Precios!O42/TN1_Precios!O43)</f>
        <v>6.8883450324789694E-2</v>
      </c>
      <c r="P42" s="6">
        <f>LN(TN1_Precios!P42/TN1_Precios!P43)</f>
        <v>9.2326297818919323E-2</v>
      </c>
      <c r="Q42" s="6">
        <f>LN(TN1_Precios!Q42/TN1_Precios!Q43)</f>
        <v>0.13858344554897084</v>
      </c>
      <c r="R42" s="6">
        <f>LN(TN1_Precios!R42/TN1_Precios!R43)</f>
        <v>-1.0111309604320566E-2</v>
      </c>
      <c r="S42" s="6">
        <f>LN(TN1_Precios!S42/TN1_Precios!S43)</f>
        <v>-4.0347228086349864E-3</v>
      </c>
      <c r="T42" s="6">
        <f>LN(TN1_Precios!T42/TN1_Precios!T43)</f>
        <v>-3.6771145324775822E-2</v>
      </c>
      <c r="U42" s="6">
        <f>LN(TN1_Precios!U42/TN1_Precios!U43)</f>
        <v>6.7065225134863779E-2</v>
      </c>
      <c r="V42" s="6">
        <f>LN(TN1_Precios!V42/TN1_Precios!V43)</f>
        <v>4.340205577484732E-2</v>
      </c>
      <c r="W42" s="6">
        <f>LN(TN1_Precios!W42/TN1_Precios!W43)</f>
        <v>3.8349805374866153E-2</v>
      </c>
      <c r="X42" s="6">
        <f>LN(TN1_Precios!X42/TN1_Precios!X43)</f>
        <v>-1.4095854126143846E-3</v>
      </c>
      <c r="Y42" s="6">
        <f>LN(TN1_Precios!Y42/TN1_Precios!Y43)</f>
        <v>0.11462769323262967</v>
      </c>
      <c r="Z42" s="6">
        <f>LN(TN1_Precios!Z42/TN1_Precios!Z43)</f>
        <v>8.3361962380636284E-2</v>
      </c>
      <c r="AA42" s="6">
        <f>LN(TN1_Precios!AA42/TN1_Precios!AA43)</f>
        <v>0.11552870240500247</v>
      </c>
      <c r="AB42" s="6">
        <f>LN(TN1_Precios!AB42/TN1_Precios!AB43)</f>
        <v>3.0335221614891765E-2</v>
      </c>
      <c r="AC42" s="6">
        <f>LN(TN1_Precios!AC42/TN1_Precios!AC43)</f>
        <v>-2.145296795131315E-2</v>
      </c>
      <c r="AD42" s="6">
        <f>LN(TN1_Precios!AD42/TN1_Precios!AD43)</f>
        <v>9.592284930572556E-2</v>
      </c>
      <c r="AE42" s="6">
        <f>LN(TN1_Precios!AE42/TN1_Precios!AE43)</f>
        <v>0.12082763014425919</v>
      </c>
      <c r="AF42" s="6">
        <f>LN(TN1_Precios!AF42/TN1_Precios!AF43)</f>
        <v>3.7537919319065242E-2</v>
      </c>
      <c r="AG42" s="6">
        <f>LN(TN1_Precios!AG42/TN1_Precios!AG43)</f>
        <v>1.8071025131901654E-2</v>
      </c>
      <c r="AH42" s="6">
        <f>LN(TN1_Precios!AH42/TN1_Precios!AH43)</f>
        <v>4.0858657459527097E-2</v>
      </c>
      <c r="AI42" s="6">
        <f>LN(TN1_Precios!AI42/TN1_Precios!AI43)</f>
        <v>8.864577125280524E-3</v>
      </c>
      <c r="AJ42" s="6">
        <f>LN(TN1_Precios!AJ42/TN1_Precios!AJ43)</f>
        <v>1.0582109330537008E-2</v>
      </c>
      <c r="AK42" s="6">
        <f>LN(TN1_Precios!AK42/TN1_Precios!AK43)</f>
        <v>0.1806224465709747</v>
      </c>
      <c r="AL42" s="6">
        <f>LN(TN1_Precios!AL42/TN1_Precios!AL43)</f>
        <v>3.5662208876683942E-2</v>
      </c>
      <c r="AM42" s="6">
        <f>LN(TN1_Precios!AM42/TN1_Precios!AM43)</f>
        <v>1.4858445351018133E-2</v>
      </c>
      <c r="AO42" s="10">
        <f t="shared" si="6"/>
        <v>7.763297513996939E-2</v>
      </c>
      <c r="AP42" s="10">
        <f t="shared" si="31"/>
        <v>6.018736180852579E-2</v>
      </c>
      <c r="AQ42" s="10">
        <f t="shared" si="32"/>
        <v>-4.3328480281403264E-2</v>
      </c>
      <c r="AR42" s="10">
        <f t="shared" si="33"/>
        <v>4.3486162801298862E-2</v>
      </c>
      <c r="AS42" s="10">
        <f t="shared" si="34"/>
        <v>0.11752030819198186</v>
      </c>
      <c r="AT42" s="10">
        <f t="shared" si="35"/>
        <v>-1.7527481896652094E-2</v>
      </c>
      <c r="AU42" s="10">
        <f t="shared" si="11"/>
        <v>2.2830981141635065E-2</v>
      </c>
      <c r="AV42" s="10">
        <f t="shared" si="12"/>
        <v>7.879072069935994E-2</v>
      </c>
      <c r="AW42" s="10">
        <f t="shared" si="13"/>
        <v>9.320744786477303E-2</v>
      </c>
      <c r="AX42" s="10">
        <f t="shared" si="14"/>
        <v>5.8749657575096488E-2</v>
      </c>
      <c r="AY42" s="10">
        <f t="shared" si="15"/>
        <v>8.6020144162621423E-2</v>
      </c>
      <c r="AZ42" s="10">
        <f t="shared" si="16"/>
        <v>3.7127828804382292E-2</v>
      </c>
      <c r="BA42" s="10">
        <f t="shared" si="17"/>
        <v>0.14108288804176641</v>
      </c>
      <c r="BB42" s="10">
        <f t="shared" si="18"/>
        <v>6.6960363670030582E-2</v>
      </c>
      <c r="BC42" s="10">
        <f t="shared" si="19"/>
        <v>9.3440547221330661E-2</v>
      </c>
      <c r="BD42" s="10">
        <f t="shared" si="20"/>
        <v>0.13946637204104248</v>
      </c>
      <c r="BE42" s="10">
        <f t="shared" si="21"/>
        <v>-1.082748269662274E-2</v>
      </c>
      <c r="BF42" s="10">
        <f t="shared" si="22"/>
        <v>-1.0115003094034861E-2</v>
      </c>
      <c r="BG42" s="10">
        <f t="shared" si="23"/>
        <v>-3.5712015772937797E-2</v>
      </c>
      <c r="BH42" s="10">
        <f t="shared" si="24"/>
        <v>6.4921795832883017E-2</v>
      </c>
      <c r="BI42" s="10">
        <f t="shared" si="25"/>
        <v>3.8340105200693961E-2</v>
      </c>
      <c r="BJ42" s="10">
        <f t="shared" si="26"/>
        <v>2.8915122336281157E-2</v>
      </c>
      <c r="BK42" s="10">
        <f t="shared" si="27"/>
        <v>-6.4743507831576154E-3</v>
      </c>
      <c r="BL42" s="10">
        <f t="shared" si="28"/>
        <v>0.11136425067558742</v>
      </c>
      <c r="BM42" s="10">
        <f t="shared" si="29"/>
        <v>8.494463684984678E-2</v>
      </c>
      <c r="BN42" s="10">
        <f t="shared" si="30"/>
        <v>0.12279403696511071</v>
      </c>
      <c r="BO42" s="10">
        <f t="shared" si="7"/>
        <v>2.3508364351272647E-2</v>
      </c>
      <c r="BP42" s="10">
        <f t="shared" si="36"/>
        <v>-2.2646839482591621E-2</v>
      </c>
      <c r="BQ42" s="10">
        <f t="shared" si="37"/>
        <v>9.7970231858830373E-2</v>
      </c>
      <c r="BR42" s="10">
        <f t="shared" si="8"/>
        <v>0.13077129949917324</v>
      </c>
      <c r="BS42" s="10">
        <f t="shared" si="38"/>
        <v>3.6507476806477777E-2</v>
      </c>
      <c r="BT42" s="10">
        <f t="shared" si="39"/>
        <v>1.1139555898485115E-2</v>
      </c>
      <c r="BU42" s="10">
        <f t="shared" si="9"/>
        <v>4.1130562403043976E-2</v>
      </c>
      <c r="BV42" s="10">
        <f t="shared" si="40"/>
        <v>9.5009858131833921E-3</v>
      </c>
      <c r="BW42" s="10">
        <f t="shared" si="41"/>
        <v>1.072877243250819E-2</v>
      </c>
      <c r="BX42" s="10">
        <f t="shared" si="10"/>
        <v>0.21442103758737596</v>
      </c>
      <c r="BY42" s="10">
        <f t="shared" si="42"/>
        <v>2.9673195708258573E-2</v>
      </c>
      <c r="BZ42" s="10">
        <f t="shared" si="43"/>
        <v>3.2740552301725456E-3</v>
      </c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</row>
    <row r="43" spans="1:134" x14ac:dyDescent="0.2">
      <c r="A43" s="5">
        <v>41670</v>
      </c>
      <c r="B43" s="6">
        <f>LN(TN1_Precios!B43/TN1_Precios!B44)</f>
        <v>-7.2813931717416763E-2</v>
      </c>
      <c r="C43" s="6">
        <f>LN(TN1_Precios!C43/TN1_Precios!C44)</f>
        <v>-5.6438648985965373E-2</v>
      </c>
      <c r="D43" s="6">
        <f>LN(TN1_Precios!D43/TN1_Precios!D44)</f>
        <v>4.5025534548081031E-2</v>
      </c>
      <c r="E43" s="6">
        <f>LN(TN1_Precios!E43/TN1_Precios!E44)</f>
        <v>-0.15429574401841717</v>
      </c>
      <c r="F43" s="6">
        <f>LN(TN1_Precios!F43/TN1_Precios!F44)</f>
        <v>-6.069506667575042E-2</v>
      </c>
      <c r="G43" s="6">
        <f>LN(TN1_Precios!G43/TN1_Precios!G44)</f>
        <v>-5.9498237699423424E-2</v>
      </c>
      <c r="H43" s="6">
        <f>LN(TN1_Precios!H43/TN1_Precios!H44)</f>
        <v>1.9861794676682192E-2</v>
      </c>
      <c r="I43" s="6">
        <f>LN(TN1_Precios!I43/TN1_Precios!I44)</f>
        <v>-8.7429299918784967E-2</v>
      </c>
      <c r="J43" s="6">
        <f>LN(TN1_Precios!J43/TN1_Precios!J44)</f>
        <v>-0.2088117894564778</v>
      </c>
      <c r="K43" s="6">
        <f>LN(TN1_Precios!K43/TN1_Precios!K44)</f>
        <v>-6.1976806456048306E-2</v>
      </c>
      <c r="L43" s="6">
        <f>LN(TN1_Precios!L43/TN1_Precios!L44)</f>
        <v>-0.18587892301527181</v>
      </c>
      <c r="M43" s="6">
        <f>LN(TN1_Precios!M43/TN1_Precios!M44)</f>
        <v>-0.11061676954665342</v>
      </c>
      <c r="N43" s="6">
        <f>LN(TN1_Precios!N43/TN1_Precios!N44)</f>
        <v>-9.1119904409522945E-2</v>
      </c>
      <c r="O43" s="6">
        <f>LN(TN1_Precios!O43/TN1_Precios!O44)</f>
        <v>1.5964605576718478E-2</v>
      </c>
      <c r="P43" s="6">
        <f>LN(TN1_Precios!P43/TN1_Precios!P44)</f>
        <v>1.4442319211722886E-2</v>
      </c>
      <c r="Q43" s="6">
        <f>LN(TN1_Precios!Q43/TN1_Precios!Q44)</f>
        <v>-8.0794679562723418E-2</v>
      </c>
      <c r="R43" s="6">
        <f>LN(TN1_Precios!R43/TN1_Precios!R44)</f>
        <v>1.5303454317667838E-3</v>
      </c>
      <c r="S43" s="6">
        <f>LN(TN1_Precios!S43/TN1_Precios!S44)</f>
        <v>-1.1266937940765763E-2</v>
      </c>
      <c r="T43" s="6">
        <f>LN(TN1_Precios!T43/TN1_Precios!T44)</f>
        <v>-6.4738617820467484E-2</v>
      </c>
      <c r="U43" s="6">
        <f>LN(TN1_Precios!U43/TN1_Precios!U44)</f>
        <v>-8.0608678682630816E-2</v>
      </c>
      <c r="V43" s="6">
        <f>LN(TN1_Precios!V43/TN1_Precios!V44)</f>
        <v>-4.7019922920567329E-2</v>
      </c>
      <c r="W43" s="6">
        <f>LN(TN1_Precios!W43/TN1_Precios!W44)</f>
        <v>-0.11457717076275026</v>
      </c>
      <c r="X43" s="6">
        <f>LN(TN1_Precios!X43/TN1_Precios!X44)</f>
        <v>2.5297199458637746E-3</v>
      </c>
      <c r="Y43" s="6">
        <f>LN(TN1_Precios!Y43/TN1_Precios!Y44)</f>
        <v>-0.1140467809137867</v>
      </c>
      <c r="Z43" s="6">
        <f>LN(TN1_Precios!Z43/TN1_Precios!Z44)</f>
        <v>-0.17140208151019753</v>
      </c>
      <c r="AA43" s="6">
        <f>LN(TN1_Precios!AA43/TN1_Precios!AA44)</f>
        <v>-6.9213554697100166E-2</v>
      </c>
      <c r="AB43" s="6">
        <f>LN(TN1_Precios!AB43/TN1_Precios!AB44)</f>
        <v>-1.710264893163195E-2</v>
      </c>
      <c r="AC43" s="6">
        <f>LN(TN1_Precios!AC43/TN1_Precios!AC44)</f>
        <v>-7.847161544149521E-2</v>
      </c>
      <c r="AD43" s="6">
        <f>LN(TN1_Precios!AD43/TN1_Precios!AD44)</f>
        <v>-0.19397369543670367</v>
      </c>
      <c r="AE43" s="6">
        <f>LN(TN1_Precios!AE43/TN1_Precios!AE44)</f>
        <v>-2.7378622304038182E-2</v>
      </c>
      <c r="AF43" s="6">
        <f>LN(TN1_Precios!AF43/TN1_Precios!AF44)</f>
        <v>3.3336420267591711E-2</v>
      </c>
      <c r="AG43" s="6">
        <f>LN(TN1_Precios!AG43/TN1_Precios!AG44)</f>
        <v>-6.0098531898304761E-2</v>
      </c>
      <c r="AH43" s="6">
        <f>LN(TN1_Precios!AH43/TN1_Precios!AH44)</f>
        <v>-8.5386929661047994E-2</v>
      </c>
      <c r="AI43" s="6">
        <f>LN(TN1_Precios!AI43/TN1_Precios!AI44)</f>
        <v>-0.14548463499594946</v>
      </c>
      <c r="AJ43" s="6">
        <f>LN(TN1_Precios!AJ43/TN1_Precios!AJ44)</f>
        <v>-6.1512549457258554E-3</v>
      </c>
      <c r="AK43" s="6">
        <f>LN(TN1_Precios!AK43/TN1_Precios!AK44)</f>
        <v>-0.19712144595100964</v>
      </c>
      <c r="AL43" s="6">
        <f>LN(TN1_Precios!AL43/TN1_Precios!AL44)</f>
        <v>1.4758047769287786E-2</v>
      </c>
      <c r="AM43" s="6">
        <f>LN(TN1_Precios!AM43/TN1_Precios!AM44)</f>
        <v>2.043365451585013E-3</v>
      </c>
      <c r="AO43" s="10">
        <f t="shared" si="6"/>
        <v>-7.3303559213828806E-2</v>
      </c>
      <c r="AP43" s="10">
        <f t="shared" si="31"/>
        <v>-5.7286699085916847E-2</v>
      </c>
      <c r="AQ43" s="10">
        <f t="shared" si="32"/>
        <v>3.941246451866199E-2</v>
      </c>
      <c r="AR43" s="10">
        <f t="shared" si="33"/>
        <v>-0.15637296517788624</v>
      </c>
      <c r="AS43" s="10">
        <f t="shared" si="34"/>
        <v>-5.8959791477478971E-2</v>
      </c>
      <c r="AT43" s="10">
        <f t="shared" si="35"/>
        <v>-6.5391532314734754E-2</v>
      </c>
      <c r="AU43" s="10">
        <f t="shared" si="11"/>
        <v>1.658024555434217E-2</v>
      </c>
      <c r="AV43" s="10">
        <f t="shared" si="12"/>
        <v>-8.7826527069774951E-2</v>
      </c>
      <c r="AW43" s="10">
        <f t="shared" si="13"/>
        <v>-0.19042598381288361</v>
      </c>
      <c r="AX43" s="10">
        <f t="shared" si="14"/>
        <v>-6.8550216914320977E-2</v>
      </c>
      <c r="AY43" s="10">
        <f t="shared" si="15"/>
        <v>-0.1787553545955643</v>
      </c>
      <c r="AZ43" s="10">
        <f t="shared" si="16"/>
        <v>-0.11534684998877563</v>
      </c>
      <c r="BA43" s="10">
        <f t="shared" si="17"/>
        <v>-8.6311661571220222E-2</v>
      </c>
      <c r="BB43" s="10">
        <f t="shared" si="18"/>
        <v>1.4041518921959369E-2</v>
      </c>
      <c r="BC43" s="10">
        <f t="shared" si="19"/>
        <v>1.5556568614134228E-2</v>
      </c>
      <c r="BD43" s="10">
        <f t="shared" si="20"/>
        <v>-7.9911753070651764E-2</v>
      </c>
      <c r="BE43" s="10">
        <f t="shared" si="21"/>
        <v>8.141723394646112E-4</v>
      </c>
      <c r="BF43" s="10">
        <f t="shared" si="22"/>
        <v>-1.7347218226165636E-2</v>
      </c>
      <c r="BG43" s="10">
        <f t="shared" si="23"/>
        <v>-6.3679488268629458E-2</v>
      </c>
      <c r="BH43" s="10">
        <f t="shared" si="24"/>
        <v>-8.2752107984611578E-2</v>
      </c>
      <c r="BI43" s="10">
        <f t="shared" si="25"/>
        <v>-5.2081873494720689E-2</v>
      </c>
      <c r="BJ43" s="10">
        <f t="shared" si="26"/>
        <v>-0.12401185380133525</v>
      </c>
      <c r="BK43" s="10">
        <f t="shared" si="27"/>
        <v>-2.5350454246794558E-3</v>
      </c>
      <c r="BL43" s="10">
        <f t="shared" si="28"/>
        <v>-0.11731022347082895</v>
      </c>
      <c r="BM43" s="10">
        <f t="shared" si="29"/>
        <v>-0.16981940704098702</v>
      </c>
      <c r="BN43" s="10">
        <f t="shared" si="30"/>
        <v>-6.194822013699193E-2</v>
      </c>
      <c r="BO43" s="10">
        <f t="shared" si="7"/>
        <v>-2.3929506195251068E-2</v>
      </c>
      <c r="BP43" s="10">
        <f t="shared" si="36"/>
        <v>-7.9665486972773675E-2</v>
      </c>
      <c r="BQ43" s="10">
        <f t="shared" si="37"/>
        <v>-0.19192631288359885</v>
      </c>
      <c r="BR43" s="10">
        <f t="shared" si="8"/>
        <v>-1.7434952949124137E-2</v>
      </c>
      <c r="BS43" s="10">
        <f t="shared" si="38"/>
        <v>3.2305977755004246E-2</v>
      </c>
      <c r="BT43" s="10">
        <f t="shared" si="39"/>
        <v>-6.7030001131721292E-2</v>
      </c>
      <c r="BU43" s="10">
        <f t="shared" si="9"/>
        <v>-8.5115024717531115E-2</v>
      </c>
      <c r="BV43" s="10">
        <f t="shared" si="40"/>
        <v>-0.14484822630804658</v>
      </c>
      <c r="BW43" s="10">
        <f t="shared" si="41"/>
        <v>-6.004591843754673E-3</v>
      </c>
      <c r="BX43" s="10">
        <f t="shared" si="10"/>
        <v>-0.16332285493460838</v>
      </c>
      <c r="BY43" s="10">
        <f t="shared" si="42"/>
        <v>8.7690346008624173E-3</v>
      </c>
      <c r="BZ43" s="10">
        <f t="shared" si="43"/>
        <v>-9.5410246692605744E-3</v>
      </c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</row>
    <row r="44" spans="1:134" x14ac:dyDescent="0.2">
      <c r="A44" s="5">
        <v>41639</v>
      </c>
      <c r="B44" s="6">
        <f>LN(TN1_Precios!B44/TN1_Precios!B45)</f>
        <v>-2.4004090458818437E-2</v>
      </c>
      <c r="C44" s="6">
        <f>LN(TN1_Precios!C44/TN1_Precios!C45)</f>
        <v>-2.8372380219841162E-2</v>
      </c>
      <c r="D44" s="6">
        <f>LN(TN1_Precios!D44/TN1_Precios!D45)</f>
        <v>-2.559916388589193E-2</v>
      </c>
      <c r="E44" s="6">
        <f>LN(TN1_Precios!E44/TN1_Precios!E45)</f>
        <v>-8.9305426750270048E-2</v>
      </c>
      <c r="F44" s="6">
        <f>LN(TN1_Precios!F44/TN1_Precios!F45)</f>
        <v>-6.1734509036628638E-2</v>
      </c>
      <c r="G44" s="6">
        <f>LN(TN1_Precios!G44/TN1_Precios!G45)</f>
        <v>0.12579083751862827</v>
      </c>
      <c r="H44" s="6">
        <f>LN(TN1_Precios!H44/TN1_Precios!H45)</f>
        <v>-2.361981003794264E-2</v>
      </c>
      <c r="I44" s="6">
        <f>LN(TN1_Precios!I44/TN1_Precios!I45)</f>
        <v>1.255384838537672E-2</v>
      </c>
      <c r="J44" s="6">
        <f>LN(TN1_Precios!J44/TN1_Precios!J45)</f>
        <v>-8.1381841008148423E-3</v>
      </c>
      <c r="K44" s="6">
        <f>LN(TN1_Precios!K44/TN1_Precios!K45)</f>
        <v>-3.1230792183046866E-2</v>
      </c>
      <c r="L44" s="6">
        <f>LN(TN1_Precios!L44/TN1_Precios!L45)</f>
        <v>-2.7621746678347003E-2</v>
      </c>
      <c r="M44" s="6">
        <f>LN(TN1_Precios!M44/TN1_Precios!M45)</f>
        <v>-1.1208249747117085E-2</v>
      </c>
      <c r="N44" s="6">
        <f>LN(TN1_Precios!N44/TN1_Precios!N45)</f>
        <v>-7.7047437956779138E-2</v>
      </c>
      <c r="O44" s="6">
        <f>LN(TN1_Precios!O44/TN1_Precios!O45)</f>
        <v>-1.7522557595339289E-2</v>
      </c>
      <c r="P44" s="6">
        <f>LN(TN1_Precios!P44/TN1_Precios!P45)</f>
        <v>-1.4042559062485454E-2</v>
      </c>
      <c r="Q44" s="6">
        <f>LN(TN1_Precios!Q44/TN1_Precios!Q45)</f>
        <v>-4.4276962177921736E-2</v>
      </c>
      <c r="R44" s="6">
        <f>LN(TN1_Precios!R44/TN1_Precios!R45)</f>
        <v>-1.4166470058905102E-2</v>
      </c>
      <c r="S44" s="6">
        <f>LN(TN1_Precios!S44/TN1_Precios!S45)</f>
        <v>-5.4067221270275821E-2</v>
      </c>
      <c r="T44" s="6">
        <f>LN(TN1_Precios!T44/TN1_Precios!T45)</f>
        <v>-8.0713480241011798E-2</v>
      </c>
      <c r="U44" s="6">
        <f>LN(TN1_Precios!U44/TN1_Precios!U45)</f>
        <v>-4.649397513612908E-2</v>
      </c>
      <c r="V44" s="6">
        <f>LN(TN1_Precios!V44/TN1_Precios!V45)</f>
        <v>-6.6011592051425177E-2</v>
      </c>
      <c r="W44" s="6">
        <f>LN(TN1_Precios!W44/TN1_Precios!W45)</f>
        <v>-2.6597264360146977E-2</v>
      </c>
      <c r="X44" s="6">
        <f>LN(TN1_Precios!X44/TN1_Precios!X45)</f>
        <v>-2.4084209083880252E-2</v>
      </c>
      <c r="Y44" s="6">
        <f>LN(TN1_Precios!Y44/TN1_Precios!Y45)</f>
        <v>8.4557388028062966E-2</v>
      </c>
      <c r="Z44" s="6">
        <f>LN(TN1_Precios!Z44/TN1_Precios!Z45)</f>
        <v>5.0350000771909834E-2</v>
      </c>
      <c r="AA44" s="6">
        <f>LN(TN1_Precios!AA44/TN1_Precios!AA45)</f>
        <v>-4.0329050946494936E-2</v>
      </c>
      <c r="AB44" s="6">
        <f>LN(TN1_Precios!AB44/TN1_Precios!AB45)</f>
        <v>3.1964918252872655E-2</v>
      </c>
      <c r="AC44" s="6">
        <f>LN(TN1_Precios!AC44/TN1_Precios!AC45)</f>
        <v>-3.7664827954768934E-3</v>
      </c>
      <c r="AD44" s="6">
        <f>LN(TN1_Precios!AD44/TN1_Precios!AD45)</f>
        <v>-3.8740828316430484E-2</v>
      </c>
      <c r="AE44" s="6">
        <f>LN(TN1_Precios!AE44/TN1_Precios!AE45)</f>
        <v>-4.4326987619110678E-2</v>
      </c>
      <c r="AF44" s="6">
        <f>LN(TN1_Precios!AF44/TN1_Precios!AF45)</f>
        <v>1.1363758650315003E-2</v>
      </c>
      <c r="AG44" s="6">
        <f>LN(TN1_Precios!AG44/TN1_Precios!AG45)</f>
        <v>-1.963643612054862E-2</v>
      </c>
      <c r="AH44" s="6">
        <f>LN(TN1_Precios!AH44/TN1_Precios!AH45)</f>
        <v>2.9498546464211185E-3</v>
      </c>
      <c r="AI44" s="6">
        <f>LN(TN1_Precios!AI44/TN1_Precios!AI45)</f>
        <v>-1.9569173343911398E-2</v>
      </c>
      <c r="AJ44" s="6">
        <f>LN(TN1_Precios!AJ44/TN1_Precios!AJ45)</f>
        <v>-3.8679714163103243E-2</v>
      </c>
      <c r="AK44" s="6">
        <f>LN(TN1_Precios!AK44/TN1_Precios!AK45)</f>
        <v>8.535984895115685E-2</v>
      </c>
      <c r="AL44" s="6">
        <f>LN(TN1_Precios!AL44/TN1_Precios!AL45)</f>
        <v>1.4323161531554121E-2</v>
      </c>
      <c r="AM44" s="6">
        <f>LN(TN1_Precios!AM44/TN1_Precios!AM45)</f>
        <v>4.6520015634892907E-2</v>
      </c>
      <c r="AO44" s="10">
        <f t="shared" si="6"/>
        <v>-2.4493717955230473E-2</v>
      </c>
      <c r="AP44" s="10">
        <f t="shared" si="31"/>
        <v>-2.9220430319792632E-2</v>
      </c>
      <c r="AQ44" s="10">
        <f t="shared" si="32"/>
        <v>-3.1212233915310972E-2</v>
      </c>
      <c r="AR44" s="10">
        <f t="shared" si="33"/>
        <v>-9.1382647909739115E-2</v>
      </c>
      <c r="AS44" s="10">
        <f t="shared" si="34"/>
        <v>-5.9999233838357188E-2</v>
      </c>
      <c r="AT44" s="10">
        <f t="shared" si="35"/>
        <v>0.11989754290331694</v>
      </c>
      <c r="AU44" s="10">
        <f t="shared" si="11"/>
        <v>-2.6901359160282662E-2</v>
      </c>
      <c r="AV44" s="10">
        <f t="shared" si="12"/>
        <v>1.2156621234386737E-2</v>
      </c>
      <c r="AW44" s="10">
        <f t="shared" si="13"/>
        <v>1.0247621542779348E-2</v>
      </c>
      <c r="AX44" s="10">
        <f t="shared" si="14"/>
        <v>-3.7804202641319534E-2</v>
      </c>
      <c r="AY44" s="10">
        <f t="shared" si="15"/>
        <v>-2.0498178258639501E-2</v>
      </c>
      <c r="AZ44" s="10">
        <f t="shared" si="16"/>
        <v>-1.5938330189239302E-2</v>
      </c>
      <c r="BA44" s="10">
        <f t="shared" si="17"/>
        <v>-7.2239195118476415E-2</v>
      </c>
      <c r="BB44" s="10">
        <f t="shared" si="18"/>
        <v>-1.9445644250098398E-2</v>
      </c>
      <c r="BC44" s="10">
        <f t="shared" si="19"/>
        <v>-1.2928309660074112E-2</v>
      </c>
      <c r="BD44" s="10">
        <f t="shared" si="20"/>
        <v>-4.3394035685850089E-2</v>
      </c>
      <c r="BE44" s="10">
        <f t="shared" si="21"/>
        <v>-1.4882643151207275E-2</v>
      </c>
      <c r="BF44" s="10">
        <f t="shared" si="22"/>
        <v>-6.0147501555675692E-2</v>
      </c>
      <c r="BG44" s="10">
        <f t="shared" si="23"/>
        <v>-7.9654350689173772E-2</v>
      </c>
      <c r="BH44" s="10">
        <f t="shared" si="24"/>
        <v>-4.8637404438109842E-2</v>
      </c>
      <c r="BI44" s="10">
        <f t="shared" si="25"/>
        <v>-7.1073542625578537E-2</v>
      </c>
      <c r="BJ44" s="10">
        <f t="shared" si="26"/>
        <v>-3.6031947398731973E-2</v>
      </c>
      <c r="BK44" s="10">
        <f t="shared" si="27"/>
        <v>-2.9148974454423483E-2</v>
      </c>
      <c r="BL44" s="10">
        <f t="shared" si="28"/>
        <v>8.1293945471020715E-2</v>
      </c>
      <c r="BM44" s="10">
        <f t="shared" si="29"/>
        <v>5.193267524112033E-2</v>
      </c>
      <c r="BN44" s="10">
        <f t="shared" si="30"/>
        <v>-3.30637163863867E-2</v>
      </c>
      <c r="BO44" s="10">
        <f t="shared" si="7"/>
        <v>2.5138060989253537E-2</v>
      </c>
      <c r="BP44" s="10">
        <f t="shared" si="36"/>
        <v>-4.9603543267553642E-3</v>
      </c>
      <c r="BQ44" s="10">
        <f t="shared" si="37"/>
        <v>-3.6693445763325665E-2</v>
      </c>
      <c r="BR44" s="10">
        <f t="shared" si="8"/>
        <v>-3.4383318264196633E-2</v>
      </c>
      <c r="BS44" s="10">
        <f t="shared" si="38"/>
        <v>1.033331613772754E-2</v>
      </c>
      <c r="BT44" s="10">
        <f t="shared" si="39"/>
        <v>-2.6567905353965159E-2</v>
      </c>
      <c r="BU44" s="10">
        <f t="shared" si="9"/>
        <v>3.2217595899379963E-3</v>
      </c>
      <c r="BV44" s="10">
        <f t="shared" si="40"/>
        <v>-1.893276465600853E-2</v>
      </c>
      <c r="BW44" s="10">
        <f t="shared" si="41"/>
        <v>-3.8533051061132063E-2</v>
      </c>
      <c r="BX44" s="10">
        <f t="shared" si="10"/>
        <v>0.11915843996755809</v>
      </c>
      <c r="BY44" s="10">
        <f t="shared" si="42"/>
        <v>8.3341483631287523E-3</v>
      </c>
      <c r="BZ44" s="10">
        <f t="shared" si="43"/>
        <v>3.4935625514047317E-2</v>
      </c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</row>
    <row r="45" spans="1:134" x14ac:dyDescent="0.2">
      <c r="A45" s="5">
        <v>41608</v>
      </c>
      <c r="B45" s="6">
        <f>LN(TN1_Precios!B45/TN1_Precios!B46)</f>
        <v>-3.2043253061589519E-2</v>
      </c>
      <c r="C45" s="6">
        <f>LN(TN1_Precios!C45/TN1_Precios!C46)</f>
        <v>-2.8044610589036883E-2</v>
      </c>
      <c r="D45" s="6">
        <f>LN(TN1_Precios!D45/TN1_Precios!D46)</f>
        <v>7.4664861044871564E-3</v>
      </c>
      <c r="E45" s="6">
        <f>LN(TN1_Precios!E45/TN1_Precios!E46)</f>
        <v>-9.0533323405699348E-2</v>
      </c>
      <c r="F45" s="6">
        <f>LN(TN1_Precios!F45/TN1_Precios!F46)</f>
        <v>-3.8838571883743248E-2</v>
      </c>
      <c r="G45" s="6">
        <f>LN(TN1_Precios!G45/TN1_Precios!G46)</f>
        <v>-5.4658412537864083E-2</v>
      </c>
      <c r="H45" s="6">
        <f>LN(TN1_Precios!H45/TN1_Precios!H46)</f>
        <v>-9.0018611472753845E-3</v>
      </c>
      <c r="I45" s="6">
        <f>LN(TN1_Precios!I45/TN1_Precios!I46)</f>
        <v>-4.5491924467563422E-2</v>
      </c>
      <c r="J45" s="6">
        <f>LN(TN1_Precios!J45/TN1_Precios!J46)</f>
        <v>-5.6507849535187962E-2</v>
      </c>
      <c r="K45" s="6">
        <f>LN(TN1_Precios!K45/TN1_Precios!K46)</f>
        <v>-5.6206758212666012E-2</v>
      </c>
      <c r="L45" s="6">
        <f>LN(TN1_Precios!L45/TN1_Precios!L46)</f>
        <v>-7.1361470192865289E-2</v>
      </c>
      <c r="M45" s="6">
        <f>LN(TN1_Precios!M45/TN1_Precios!M46)</f>
        <v>-1.5942739318833971E-2</v>
      </c>
      <c r="N45" s="6">
        <f>LN(TN1_Precios!N45/TN1_Precios!N46)</f>
        <v>-8.9468159841429043E-2</v>
      </c>
      <c r="O45" s="6">
        <f>LN(TN1_Precios!O45/TN1_Precios!O46)</f>
        <v>-4.1565675315640011E-2</v>
      </c>
      <c r="P45" s="6">
        <f>LN(TN1_Precios!P45/TN1_Precios!P46)</f>
        <v>6.7319941347347922E-2</v>
      </c>
      <c r="Q45" s="6">
        <f>LN(TN1_Precios!Q45/TN1_Precios!Q46)</f>
        <v>-1.8873818647685212E-2</v>
      </c>
      <c r="R45" s="6">
        <f>LN(TN1_Precios!R45/TN1_Precios!R46)</f>
        <v>1.8528703327410398E-2</v>
      </c>
      <c r="S45" s="6">
        <f>LN(TN1_Precios!S45/TN1_Precios!S46)</f>
        <v>-0.12748243274509696</v>
      </c>
      <c r="T45" s="6">
        <f>LN(TN1_Precios!T45/TN1_Precios!T46)</f>
        <v>-1.9942130032561817E-2</v>
      </c>
      <c r="U45" s="6">
        <f>LN(TN1_Precios!U45/TN1_Precios!U46)</f>
        <v>-3.1990451035633992E-2</v>
      </c>
      <c r="V45" s="6">
        <f>LN(TN1_Precios!V45/TN1_Precios!V46)</f>
        <v>1.0513929445000332E-2</v>
      </c>
      <c r="W45" s="6">
        <f>LN(TN1_Precios!W45/TN1_Precios!W46)</f>
        <v>2.6597264360146901E-2</v>
      </c>
      <c r="X45" s="6">
        <f>LN(TN1_Precios!X45/TN1_Precios!X46)</f>
        <v>-3.0174703122213042E-2</v>
      </c>
      <c r="Y45" s="6">
        <f>LN(TN1_Precios!Y45/TN1_Precios!Y46)</f>
        <v>-0.12405093298223256</v>
      </c>
      <c r="Z45" s="6">
        <f>LN(TN1_Precios!Z45/TN1_Precios!Z46)</f>
        <v>0.18162554145351983</v>
      </c>
      <c r="AA45" s="6">
        <f>LN(TN1_Precios!AA45/TN1_Precios!AA46)</f>
        <v>2.117938676384918E-2</v>
      </c>
      <c r="AB45" s="6">
        <f>LN(TN1_Precios!AB45/TN1_Precios!AB46)</f>
        <v>-5.6825024938710854E-2</v>
      </c>
      <c r="AC45" s="6">
        <f>LN(TN1_Precios!AC45/TN1_Precios!AC46)</f>
        <v>-2.9631797606371114E-2</v>
      </c>
      <c r="AD45" s="6">
        <f>LN(TN1_Precios!AD45/TN1_Precios!AD46)</f>
        <v>-0.13036181786324358</v>
      </c>
      <c r="AE45" s="6">
        <f>LN(TN1_Precios!AE45/TN1_Precios!AE46)</f>
        <v>-0.13345594489698459</v>
      </c>
      <c r="AF45" s="6">
        <f>LN(TN1_Precios!AF45/TN1_Precios!AF46)</f>
        <v>-1.6997576368571136E-2</v>
      </c>
      <c r="AG45" s="6">
        <f>LN(TN1_Precios!AG45/TN1_Precios!AG46)</f>
        <v>-3.0279407496772267E-2</v>
      </c>
      <c r="AH45" s="6">
        <f>LN(TN1_Precios!AH45/TN1_Precios!AH46)</f>
        <v>-8.297637807855314E-2</v>
      </c>
      <c r="AI45" s="6">
        <f>LN(TN1_Precios!AI45/TN1_Precios!AI46)</f>
        <v>-3.3670638048027099E-2</v>
      </c>
      <c r="AJ45" s="6">
        <f>LN(TN1_Precios!AJ45/TN1_Precios!AJ46)</f>
        <v>-5.1445861326590861E-2</v>
      </c>
      <c r="AK45" s="6">
        <f>LN(TN1_Precios!AK45/TN1_Precios!AK46)</f>
        <v>5.9140575043939825E-2</v>
      </c>
      <c r="AL45" s="6">
        <f>LN(TN1_Precios!AL45/TN1_Precios!AL46)</f>
        <v>0</v>
      </c>
      <c r="AM45" s="6">
        <f>LN(TN1_Precios!AM45/TN1_Precios!AM46)</f>
        <v>3.0213778596496633E-2</v>
      </c>
      <c r="AO45" s="10">
        <f t="shared" si="6"/>
        <v>-3.2532880558001555E-2</v>
      </c>
      <c r="AP45" s="10">
        <f t="shared" si="31"/>
        <v>-2.8892660688988353E-2</v>
      </c>
      <c r="AQ45" s="10">
        <f t="shared" si="32"/>
        <v>1.8534160750681141E-3</v>
      </c>
      <c r="AR45" s="10">
        <f t="shared" si="33"/>
        <v>-9.2610544565168415E-2</v>
      </c>
      <c r="AS45" s="10">
        <f t="shared" si="34"/>
        <v>-3.7103296685471798E-2</v>
      </c>
      <c r="AT45" s="10">
        <f t="shared" si="35"/>
        <v>-6.0551707153175413E-2</v>
      </c>
      <c r="AU45" s="10">
        <f t="shared" si="11"/>
        <v>-1.2283410269615404E-2</v>
      </c>
      <c r="AV45" s="10">
        <f t="shared" si="12"/>
        <v>-4.5889151618553406E-2</v>
      </c>
      <c r="AW45" s="10">
        <f t="shared" si="13"/>
        <v>-3.8122043891593772E-2</v>
      </c>
      <c r="AX45" s="10">
        <f t="shared" si="14"/>
        <v>-6.2780168670938677E-2</v>
      </c>
      <c r="AY45" s="10">
        <f t="shared" si="15"/>
        <v>-6.4237901773157788E-2</v>
      </c>
      <c r="AZ45" s="10">
        <f t="shared" si="16"/>
        <v>-2.0672819760956189E-2</v>
      </c>
      <c r="BA45" s="10">
        <f t="shared" si="17"/>
        <v>-8.465991700312632E-2</v>
      </c>
      <c r="BB45" s="10">
        <f t="shared" si="18"/>
        <v>-4.3488761970399116E-2</v>
      </c>
      <c r="BC45" s="10">
        <f t="shared" si="19"/>
        <v>6.8434190749759261E-2</v>
      </c>
      <c r="BD45" s="10">
        <f t="shared" si="20"/>
        <v>-1.7990892155613562E-2</v>
      </c>
      <c r="BE45" s="10">
        <f t="shared" si="21"/>
        <v>1.7812530235108225E-2</v>
      </c>
      <c r="BF45" s="10">
        <f t="shared" si="22"/>
        <v>-0.13356271303049683</v>
      </c>
      <c r="BG45" s="10">
        <f t="shared" si="23"/>
        <v>-1.8883000480723791E-2</v>
      </c>
      <c r="BH45" s="10">
        <f t="shared" si="24"/>
        <v>-3.4133880337614754E-2</v>
      </c>
      <c r="BI45" s="10">
        <f t="shared" si="25"/>
        <v>5.4519788708469732E-3</v>
      </c>
      <c r="BJ45" s="10">
        <f t="shared" si="26"/>
        <v>1.7162581321561905E-2</v>
      </c>
      <c r="BK45" s="10">
        <f t="shared" si="27"/>
        <v>-3.5239468492756276E-2</v>
      </c>
      <c r="BL45" s="10">
        <f t="shared" si="28"/>
        <v>-0.1273143755392748</v>
      </c>
      <c r="BM45" s="10">
        <f t="shared" si="29"/>
        <v>0.18320821592273034</v>
      </c>
      <c r="BN45" s="10">
        <f t="shared" si="30"/>
        <v>2.8444721323957416E-2</v>
      </c>
      <c r="BO45" s="10">
        <f t="shared" si="7"/>
        <v>-6.3651882202329965E-2</v>
      </c>
      <c r="BP45" s="10">
        <f t="shared" si="36"/>
        <v>-3.0825669137649586E-2</v>
      </c>
      <c r="BQ45" s="10">
        <f t="shared" si="37"/>
        <v>-0.12831443531013875</v>
      </c>
      <c r="BR45" s="10">
        <f t="shared" si="8"/>
        <v>-0.12351227554207055</v>
      </c>
      <c r="BS45" s="10">
        <f t="shared" si="38"/>
        <v>-1.8028018881158597E-2</v>
      </c>
      <c r="BT45" s="10">
        <f t="shared" si="39"/>
        <v>-3.7210876730188802E-2</v>
      </c>
      <c r="BU45" s="10">
        <f t="shared" si="9"/>
        <v>-8.2704473135036261E-2</v>
      </c>
      <c r="BV45" s="10">
        <f t="shared" si="40"/>
        <v>-3.3034229360124234E-2</v>
      </c>
      <c r="BW45" s="10">
        <f t="shared" si="41"/>
        <v>-5.1299198224619681E-2</v>
      </c>
      <c r="BX45" s="10">
        <f t="shared" si="10"/>
        <v>9.2939166060341083E-2</v>
      </c>
      <c r="BY45" s="10">
        <f t="shared" si="42"/>
        <v>-5.9890131684253679E-3</v>
      </c>
      <c r="BZ45" s="10">
        <f t="shared" si="43"/>
        <v>1.8629388475651047E-2</v>
      </c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</row>
    <row r="46" spans="1:134" x14ac:dyDescent="0.2">
      <c r="A46" s="5">
        <v>41578</v>
      </c>
      <c r="B46" s="6">
        <f>LN(TN1_Precios!B46/TN1_Precios!B47)</f>
        <v>2.2903451807048506E-2</v>
      </c>
      <c r="C46" s="6">
        <f>LN(TN1_Precios!C46/TN1_Precios!C47)</f>
        <v>4.2621784669220855E-2</v>
      </c>
      <c r="D46" s="6">
        <f>LN(TN1_Precios!D46/TN1_Precios!D47)</f>
        <v>-6.3745005940978906E-3</v>
      </c>
      <c r="E46" s="6">
        <f>LN(TN1_Precios!E46/TN1_Precios!E47)</f>
        <v>4.0666205665767091E-2</v>
      </c>
      <c r="F46" s="6">
        <f>LN(TN1_Precios!F46/TN1_Precios!F47)</f>
        <v>1.7867947569438457E-2</v>
      </c>
      <c r="G46" s="6">
        <f>LN(TN1_Precios!G46/TN1_Precios!G47)</f>
        <v>1.069528911674795E-2</v>
      </c>
      <c r="H46" s="6">
        <f>LN(TN1_Precios!H46/TN1_Precios!H47)</f>
        <v>1.1785463179416606E-2</v>
      </c>
      <c r="I46" s="6">
        <f>LN(TN1_Precios!I46/TN1_Precios!I47)</f>
        <v>-4.533530120029166E-2</v>
      </c>
      <c r="J46" s="6">
        <f>LN(TN1_Precios!J46/TN1_Precios!J47)</f>
        <v>-4.285255856815981E-2</v>
      </c>
      <c r="K46" s="6">
        <f>LN(TN1_Precios!K46/TN1_Precios!K47)</f>
        <v>2.4116012532015341E-2</v>
      </c>
      <c r="L46" s="6">
        <f>LN(TN1_Precios!L46/TN1_Precios!L47)</f>
        <v>-6.9869973597992435E-2</v>
      </c>
      <c r="M46" s="6">
        <f>LN(TN1_Precios!M46/TN1_Precios!M47)</f>
        <v>3.2802578006378459E-2</v>
      </c>
      <c r="N46" s="6">
        <f>LN(TN1_Precios!N46/TN1_Precios!N47)</f>
        <v>-9.3700518465706043E-3</v>
      </c>
      <c r="O46" s="6">
        <f>LN(TN1_Precios!O46/TN1_Precios!O47)</f>
        <v>-2.4073223388019413E-2</v>
      </c>
      <c r="P46" s="6">
        <f>LN(TN1_Precios!P46/TN1_Precios!P47)</f>
        <v>-1.8968505392828544E-2</v>
      </c>
      <c r="Q46" s="6">
        <f>LN(TN1_Precios!Q46/TN1_Precios!Q47)</f>
        <v>4.5159417675819713E-2</v>
      </c>
      <c r="R46" s="6">
        <f>LN(TN1_Precios!R46/TN1_Precios!R47)</f>
        <v>-5.2485081522846699E-3</v>
      </c>
      <c r="S46" s="6">
        <f>LN(TN1_Precios!S46/TN1_Precios!S47)</f>
        <v>8.8852312310943676E-2</v>
      </c>
      <c r="T46" s="6">
        <f>LN(TN1_Precios!T46/TN1_Precios!T47)</f>
        <v>-3.376416276232784E-2</v>
      </c>
      <c r="U46" s="6">
        <f>LN(TN1_Precios!U46/TN1_Precios!U47)</f>
        <v>5.6616227709169138E-2</v>
      </c>
      <c r="V46" s="6">
        <f>LN(TN1_Precios!V46/TN1_Precios!V47)</f>
        <v>4.9834479371161744E-4</v>
      </c>
      <c r="W46" s="6">
        <f>LN(TN1_Precios!W46/TN1_Precios!W47)</f>
        <v>-3.1320854508892743E-2</v>
      </c>
      <c r="X46" s="6">
        <f>LN(TN1_Precios!X46/TN1_Precios!X47)</f>
        <v>-1.5881707949113366E-2</v>
      </c>
      <c r="Y46" s="6">
        <f>LN(TN1_Precios!Y46/TN1_Precios!Y47)</f>
        <v>1.2220217811980643E-2</v>
      </c>
      <c r="Z46" s="6">
        <f>LN(TN1_Precios!Z46/TN1_Precios!Z47)</f>
        <v>6.1886506543201318E-2</v>
      </c>
      <c r="AA46" s="6">
        <f>LN(TN1_Precios!AA46/TN1_Precios!AA47)</f>
        <v>0.10669880601511213</v>
      </c>
      <c r="AB46" s="6">
        <f>LN(TN1_Precios!AB46/TN1_Precios!AB47)</f>
        <v>2.0096101499235731E-2</v>
      </c>
      <c r="AC46" s="6">
        <f>LN(TN1_Precios!AC46/TN1_Precios!AC47)</f>
        <v>9.9139154264525922E-2</v>
      </c>
      <c r="AD46" s="6">
        <f>LN(TN1_Precios!AD46/TN1_Precios!AD47)</f>
        <v>-2.197890671877523E-2</v>
      </c>
      <c r="AE46" s="6">
        <f>LN(TN1_Precios!AE46/TN1_Precios!AE47)</f>
        <v>-1.9186090558881035E-2</v>
      </c>
      <c r="AF46" s="6">
        <f>LN(TN1_Precios!AF46/TN1_Precios!AF47)</f>
        <v>1.4714470354002342E-2</v>
      </c>
      <c r="AG46" s="6">
        <f>LN(TN1_Precios!AG46/TN1_Precios!AG47)</f>
        <v>2.2380643209640026E-2</v>
      </c>
      <c r="AH46" s="6">
        <f>LN(TN1_Precios!AH46/TN1_Precios!AH47)</f>
        <v>5.5092757202635199E-2</v>
      </c>
      <c r="AI46" s="6">
        <f>LN(TN1_Precios!AI46/TN1_Precios!AI47)</f>
        <v>-7.4968489658718369E-3</v>
      </c>
      <c r="AJ46" s="6">
        <f>LN(TN1_Precios!AJ46/TN1_Precios!AJ47)</f>
        <v>-4.6071957432544358E-2</v>
      </c>
      <c r="AK46" s="6">
        <f>LN(TN1_Precios!AK46/TN1_Precios!AK47)</f>
        <v>-8.7641430565024464E-2</v>
      </c>
      <c r="AL46" s="6">
        <f>LN(TN1_Precios!AL46/TN1_Precios!AL47)</f>
        <v>0</v>
      </c>
      <c r="AM46" s="6">
        <f>LN(TN1_Precios!AM46/TN1_Precios!AM47)</f>
        <v>0</v>
      </c>
      <c r="AO46" s="10">
        <f t="shared" si="6"/>
        <v>2.241382431063647E-2</v>
      </c>
      <c r="AP46" s="10">
        <f t="shared" si="31"/>
        <v>4.1773734569269382E-2</v>
      </c>
      <c r="AQ46" s="10">
        <f t="shared" si="32"/>
        <v>-1.1987570623516932E-2</v>
      </c>
      <c r="AR46" s="10">
        <f t="shared" si="33"/>
        <v>3.8588984506298024E-2</v>
      </c>
      <c r="AS46" s="10">
        <f t="shared" si="34"/>
        <v>1.9603222767709906E-2</v>
      </c>
      <c r="AT46" s="10">
        <f t="shared" si="35"/>
        <v>4.8019945014366218E-3</v>
      </c>
      <c r="AU46" s="10">
        <f t="shared" si="11"/>
        <v>8.5039140570765861E-3</v>
      </c>
      <c r="AV46" s="10">
        <f t="shared" si="12"/>
        <v>-4.5732528351281644E-2</v>
      </c>
      <c r="AW46" s="10">
        <f t="shared" si="13"/>
        <v>-2.446675292456562E-2</v>
      </c>
      <c r="AX46" s="10">
        <f t="shared" si="14"/>
        <v>1.7542602073742676E-2</v>
      </c>
      <c r="AY46" s="10">
        <f t="shared" si="15"/>
        <v>-6.2746405178284934E-2</v>
      </c>
      <c r="AZ46" s="10">
        <f t="shared" si="16"/>
        <v>2.8072497564256241E-2</v>
      </c>
      <c r="BA46" s="10">
        <f t="shared" si="17"/>
        <v>-4.5618090082678838E-3</v>
      </c>
      <c r="BB46" s="10">
        <f t="shared" si="18"/>
        <v>-2.5996310042778522E-2</v>
      </c>
      <c r="BC46" s="10">
        <f t="shared" si="19"/>
        <v>-1.7854255990417203E-2</v>
      </c>
      <c r="BD46" s="10">
        <f t="shared" si="20"/>
        <v>4.6042344167891359E-2</v>
      </c>
      <c r="BE46" s="10">
        <f t="shared" si="21"/>
        <v>-5.9646812445868424E-3</v>
      </c>
      <c r="BF46" s="10">
        <f t="shared" si="22"/>
        <v>8.2772032025543799E-2</v>
      </c>
      <c r="BG46" s="10">
        <f t="shared" si="23"/>
        <v>-3.2705033210489814E-2</v>
      </c>
      <c r="BH46" s="10">
        <f t="shared" si="24"/>
        <v>5.4472798407188376E-2</v>
      </c>
      <c r="BI46" s="10">
        <f t="shared" si="25"/>
        <v>-4.5636057804417408E-3</v>
      </c>
      <c r="BJ46" s="10">
        <f t="shared" si="26"/>
        <v>-4.0755537547477738E-2</v>
      </c>
      <c r="BK46" s="10">
        <f t="shared" si="27"/>
        <v>-2.0946473319656597E-2</v>
      </c>
      <c r="BL46" s="10">
        <f t="shared" si="28"/>
        <v>8.9567752549383969E-3</v>
      </c>
      <c r="BM46" s="10">
        <f t="shared" si="29"/>
        <v>6.3469181012411821E-2</v>
      </c>
      <c r="BN46" s="10">
        <f t="shared" si="30"/>
        <v>0.11396414057522036</v>
      </c>
      <c r="BO46" s="10">
        <f t="shared" si="7"/>
        <v>1.3269244235616614E-2</v>
      </c>
      <c r="BP46" s="10">
        <f t="shared" si="36"/>
        <v>9.7945282733247457E-2</v>
      </c>
      <c r="BQ46" s="10">
        <f t="shared" si="37"/>
        <v>-1.9931524165670414E-2</v>
      </c>
      <c r="BR46" s="10">
        <f t="shared" si="8"/>
        <v>-9.2424212039669898E-3</v>
      </c>
      <c r="BS46" s="10">
        <f t="shared" si="38"/>
        <v>1.3684027841414878E-2</v>
      </c>
      <c r="BT46" s="10">
        <f t="shared" si="39"/>
        <v>1.5449173976223488E-2</v>
      </c>
      <c r="BU46" s="10">
        <f t="shared" si="9"/>
        <v>5.5364662146152079E-2</v>
      </c>
      <c r="BV46" s="10">
        <f t="shared" si="40"/>
        <v>-6.8604402779689688E-3</v>
      </c>
      <c r="BW46" s="10">
        <f t="shared" si="41"/>
        <v>-4.5925294330573178E-2</v>
      </c>
      <c r="BX46" s="10">
        <f t="shared" si="10"/>
        <v>-5.3842839548623213E-2</v>
      </c>
      <c r="BY46" s="10">
        <f t="shared" si="42"/>
        <v>-5.9890131684253679E-3</v>
      </c>
      <c r="BZ46" s="10">
        <f t="shared" si="43"/>
        <v>-1.1584390120845587E-2</v>
      </c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</row>
    <row r="47" spans="1:134" x14ac:dyDescent="0.2">
      <c r="A47" s="5">
        <v>41547</v>
      </c>
      <c r="B47" s="6">
        <f>LN(TN1_Precios!B47/TN1_Precios!B48)</f>
        <v>5.237504367664722E-2</v>
      </c>
      <c r="C47" s="6">
        <f>LN(TN1_Precios!C47/TN1_Precios!C48)</f>
        <v>-0.11106855620631206</v>
      </c>
      <c r="D47" s="6">
        <f>LN(TN1_Precios!D47/TN1_Precios!D48)</f>
        <v>-1.1634187281340653E-2</v>
      </c>
      <c r="E47" s="6">
        <f>LN(TN1_Precios!E47/TN1_Precios!E48)</f>
        <v>6.4875132426845075E-2</v>
      </c>
      <c r="F47" s="6">
        <f>LN(TN1_Precios!F47/TN1_Precios!F48)</f>
        <v>5.036533405949431E-2</v>
      </c>
      <c r="G47" s="6">
        <f>LN(TN1_Precios!G47/TN1_Precios!G48)</f>
        <v>-4.2111485350126848E-2</v>
      </c>
      <c r="H47" s="6">
        <f>LN(TN1_Precios!H47/TN1_Precios!H48)</f>
        <v>0.20006263509995501</v>
      </c>
      <c r="I47" s="6">
        <f>LN(TN1_Precios!I47/TN1_Precios!I48)</f>
        <v>0.14408212920339894</v>
      </c>
      <c r="J47" s="6">
        <f>LN(TN1_Precios!J47/TN1_Precios!J48)</f>
        <v>2.271173203264568E-2</v>
      </c>
      <c r="K47" s="6">
        <f>LN(TN1_Precios!K47/TN1_Precios!K48)</f>
        <v>-3.3402552560987857E-3</v>
      </c>
      <c r="L47" s="6">
        <f>LN(TN1_Precios!L47/TN1_Precios!L48)</f>
        <v>8.4090164534496276E-2</v>
      </c>
      <c r="M47" s="6">
        <f>LN(TN1_Precios!M47/TN1_Precios!M48)</f>
        <v>4.0069893955862357E-2</v>
      </c>
      <c r="N47" s="6">
        <f>LN(TN1_Precios!N47/TN1_Precios!N48)</f>
        <v>1.8164369113345825E-2</v>
      </c>
      <c r="O47" s="6">
        <f>LN(TN1_Precios!O47/TN1_Precios!O48)</f>
        <v>-7.6435440544401732E-3</v>
      </c>
      <c r="P47" s="6">
        <f>LN(TN1_Precios!P47/TN1_Precios!P48)</f>
        <v>2.5038619694183025E-2</v>
      </c>
      <c r="Q47" s="6">
        <f>LN(TN1_Precios!Q47/TN1_Precios!Q48)</f>
        <v>5.5653565855160923E-2</v>
      </c>
      <c r="R47" s="6">
        <f>LN(TN1_Precios!R47/TN1_Precios!R48)</f>
        <v>4.1966004613255541E-3</v>
      </c>
      <c r="S47" s="6">
        <f>LN(TN1_Precios!S47/TN1_Precios!S48)</f>
        <v>-7.3287795769832104E-2</v>
      </c>
      <c r="T47" s="6">
        <f>LN(TN1_Precios!T47/TN1_Precios!T48)</f>
        <v>9.1757887379384263E-3</v>
      </c>
      <c r="U47" s="6">
        <f>LN(TN1_Precios!U47/TN1_Precios!U48)</f>
        <v>-4.7215198667222139E-2</v>
      </c>
      <c r="V47" s="6">
        <f>LN(TN1_Precios!V47/TN1_Precios!V48)</f>
        <v>-3.3334085515507504E-2</v>
      </c>
      <c r="W47" s="6">
        <f>LN(TN1_Precios!W47/TN1_Precios!W48)</f>
        <v>-2.9121407042585544E-3</v>
      </c>
      <c r="X47" s="6">
        <f>LN(TN1_Precios!X47/TN1_Precios!X48)</f>
        <v>1.8752065525006859E-2</v>
      </c>
      <c r="Y47" s="6">
        <f>LN(TN1_Precios!Y47/TN1_Precios!Y48)</f>
        <v>0.20220603263859402</v>
      </c>
      <c r="Z47" s="6">
        <f>LN(TN1_Precios!Z47/TN1_Precios!Z48)</f>
        <v>0.10877946323471344</v>
      </c>
      <c r="AA47" s="6">
        <f>LN(TN1_Precios!AA47/TN1_Precios!AA48)</f>
        <v>0.17422235989092158</v>
      </c>
      <c r="AB47" s="6">
        <f>LN(TN1_Precios!AB47/TN1_Precios!AB48)</f>
        <v>-8.183811852911696E-2</v>
      </c>
      <c r="AC47" s="6">
        <f>LN(TN1_Precios!AC47/TN1_Precios!AC48)</f>
        <v>-3.9138993211363287E-3</v>
      </c>
      <c r="AD47" s="6">
        <f>LN(TN1_Precios!AD47/TN1_Precios!AD48)</f>
        <v>8.3665203023288601E-2</v>
      </c>
      <c r="AE47" s="6">
        <f>LN(TN1_Precios!AE47/TN1_Precios!AE48)</f>
        <v>0.20438425719134809</v>
      </c>
      <c r="AF47" s="6">
        <f>LN(TN1_Precios!AF47/TN1_Precios!AF48)</f>
        <v>1.3777485440303713E-2</v>
      </c>
      <c r="AG47" s="6">
        <f>LN(TN1_Precios!AG47/TN1_Precios!AG48)</f>
        <v>5.3516517612735119E-2</v>
      </c>
      <c r="AH47" s="6">
        <f>LN(TN1_Precios!AH47/TN1_Precios!AH48)</f>
        <v>8.9907195026193126E-2</v>
      </c>
      <c r="AI47" s="6">
        <f>LN(TN1_Precios!AI47/TN1_Precios!AI48)</f>
        <v>3.3801113999106742E-2</v>
      </c>
      <c r="AJ47" s="6">
        <f>LN(TN1_Precios!AJ47/TN1_Precios!AJ48)</f>
        <v>3.7030826307040091E-2</v>
      </c>
      <c r="AK47" s="6">
        <f>LN(TN1_Precios!AK47/TN1_Precios!AK48)</f>
        <v>9.7352294294413652E-2</v>
      </c>
      <c r="AL47" s="6">
        <f>LN(TN1_Precios!AL47/TN1_Precios!AL48)</f>
        <v>0</v>
      </c>
      <c r="AM47" s="6">
        <f>LN(TN1_Precios!AM47/TN1_Precios!AM48)</f>
        <v>-4.895970612206698E-3</v>
      </c>
      <c r="AO47" s="10">
        <f t="shared" si="6"/>
        <v>5.1885416180235185E-2</v>
      </c>
      <c r="AP47" s="10">
        <f t="shared" si="31"/>
        <v>-0.11191660630626353</v>
      </c>
      <c r="AQ47" s="10">
        <f t="shared" si="32"/>
        <v>-1.7247257310759694E-2</v>
      </c>
      <c r="AR47" s="10">
        <f t="shared" si="33"/>
        <v>6.2797911267376008E-2</v>
      </c>
      <c r="AS47" s="10">
        <f t="shared" si="34"/>
        <v>5.2100609257765759E-2</v>
      </c>
      <c r="AT47" s="10">
        <f t="shared" si="35"/>
        <v>-4.8004779965438178E-2</v>
      </c>
      <c r="AU47" s="10">
        <f t="shared" si="11"/>
        <v>0.19678108597761498</v>
      </c>
      <c r="AV47" s="10">
        <f t="shared" si="12"/>
        <v>0.14368490205240897</v>
      </c>
      <c r="AW47" s="10">
        <f t="shared" si="13"/>
        <v>4.1097537676239873E-2</v>
      </c>
      <c r="AX47" s="10">
        <f t="shared" si="14"/>
        <v>-9.9136657143714512E-3</v>
      </c>
      <c r="AY47" s="10">
        <f t="shared" si="15"/>
        <v>9.1213732954203777E-2</v>
      </c>
      <c r="AZ47" s="10">
        <f t="shared" si="16"/>
        <v>3.5339813513740138E-2</v>
      </c>
      <c r="BA47" s="10">
        <f t="shared" si="17"/>
        <v>2.2972611951648545E-2</v>
      </c>
      <c r="BB47" s="10">
        <f t="shared" si="18"/>
        <v>-9.5666307091992822E-3</v>
      </c>
      <c r="BC47" s="10">
        <f t="shared" si="19"/>
        <v>2.6152869096594367E-2</v>
      </c>
      <c r="BD47" s="10">
        <f t="shared" si="20"/>
        <v>5.653649234723257E-2</v>
      </c>
      <c r="BE47" s="10">
        <f t="shared" si="21"/>
        <v>3.4804273690233816E-3</v>
      </c>
      <c r="BF47" s="10">
        <f t="shared" si="22"/>
        <v>-7.9368076055231981E-2</v>
      </c>
      <c r="BG47" s="10">
        <f t="shared" si="23"/>
        <v>1.0234918289776454E-2</v>
      </c>
      <c r="BH47" s="10">
        <f t="shared" si="24"/>
        <v>-4.9358627969202901E-2</v>
      </c>
      <c r="BI47" s="10">
        <f t="shared" si="25"/>
        <v>-3.8396036089660864E-2</v>
      </c>
      <c r="BJ47" s="10">
        <f t="shared" si="26"/>
        <v>-1.2346823742843552E-2</v>
      </c>
      <c r="BK47" s="10">
        <f t="shared" si="27"/>
        <v>1.3687300154463629E-2</v>
      </c>
      <c r="BL47" s="10">
        <f t="shared" si="28"/>
        <v>0.19894259008155177</v>
      </c>
      <c r="BM47" s="10">
        <f t="shared" si="29"/>
        <v>0.11036213770392393</v>
      </c>
      <c r="BN47" s="10">
        <f t="shared" si="30"/>
        <v>0.18148769445102983</v>
      </c>
      <c r="BO47" s="10">
        <f t="shared" si="7"/>
        <v>-8.8664975792736078E-2</v>
      </c>
      <c r="BP47" s="10">
        <f t="shared" si="36"/>
        <v>-5.1077708524147995E-3</v>
      </c>
      <c r="BQ47" s="10">
        <f t="shared" si="37"/>
        <v>8.5712585576393413E-2</v>
      </c>
      <c r="BR47" s="10">
        <f t="shared" si="8"/>
        <v>0.21432792654626215</v>
      </c>
      <c r="BS47" s="10">
        <f t="shared" si="38"/>
        <v>1.2747042927716249E-2</v>
      </c>
      <c r="BT47" s="10">
        <f t="shared" si="39"/>
        <v>4.658504837931858E-2</v>
      </c>
      <c r="BU47" s="10">
        <f t="shared" si="9"/>
        <v>9.0179099969710005E-2</v>
      </c>
      <c r="BV47" s="10">
        <f t="shared" si="40"/>
        <v>3.4437522687009607E-2</v>
      </c>
      <c r="BW47" s="10">
        <f t="shared" si="41"/>
        <v>3.717748940901127E-2</v>
      </c>
      <c r="BX47" s="10">
        <f t="shared" si="10"/>
        <v>0.1311508853108149</v>
      </c>
      <c r="BY47" s="10">
        <f t="shared" si="42"/>
        <v>-5.9890131684253679E-3</v>
      </c>
      <c r="BZ47" s="10">
        <f t="shared" si="43"/>
        <v>-1.6480360733052285E-2</v>
      </c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</row>
    <row r="48" spans="1:134" x14ac:dyDescent="0.2">
      <c r="A48" s="5">
        <v>41517</v>
      </c>
      <c r="B48" s="6">
        <f>LN(TN1_Precios!B48/TN1_Precios!B49)</f>
        <v>-2.8207045991788329E-2</v>
      </c>
      <c r="C48" s="6">
        <f>LN(TN1_Precios!C48/TN1_Precios!C49)</f>
        <v>-2.0544964836871966E-2</v>
      </c>
      <c r="D48" s="6">
        <f>LN(TN1_Precios!D48/TN1_Precios!D49)</f>
        <v>-3.7676118706900304E-2</v>
      </c>
      <c r="E48" s="6">
        <f>LN(TN1_Precios!E48/TN1_Precios!E49)</f>
        <v>-5.5091382246161114E-2</v>
      </c>
      <c r="F48" s="6">
        <f>LN(TN1_Precios!F48/TN1_Precios!F49)</f>
        <v>4.2785053613983298E-3</v>
      </c>
      <c r="G48" s="6">
        <f>LN(TN1_Precios!G48/TN1_Precios!G49)</f>
        <v>-3.0459207484708574E-2</v>
      </c>
      <c r="H48" s="6">
        <f>LN(TN1_Precios!H48/TN1_Precios!H49)</f>
        <v>-0.14745339279250991</v>
      </c>
      <c r="I48" s="6">
        <f>LN(TN1_Precios!I48/TN1_Precios!I49)</f>
        <v>-1.5309971971420418E-2</v>
      </c>
      <c r="J48" s="6">
        <f>LN(TN1_Precios!J48/TN1_Precios!J49)</f>
        <v>0.16679266018223979</v>
      </c>
      <c r="K48" s="6">
        <f>LN(TN1_Precios!K48/TN1_Precios!K49)</f>
        <v>-1.5612143712455839E-2</v>
      </c>
      <c r="L48" s="6">
        <f>LN(TN1_Precios!L48/TN1_Precios!L49)</f>
        <v>-0.12711459689247753</v>
      </c>
      <c r="M48" s="6">
        <f>LN(TN1_Precios!M48/TN1_Precios!M49)</f>
        <v>-8.3339508246696968E-3</v>
      </c>
      <c r="N48" s="6">
        <f>LN(TN1_Precios!N48/TN1_Precios!N49)</f>
        <v>-1.1686772609690111E-2</v>
      </c>
      <c r="O48" s="6">
        <f>LN(TN1_Precios!O48/TN1_Precios!O49)</f>
        <v>-1.7062168404652068E-2</v>
      </c>
      <c r="P48" s="6">
        <f>LN(TN1_Precios!P48/TN1_Precios!P49)</f>
        <v>-2.7929678380775981E-3</v>
      </c>
      <c r="Q48" s="6">
        <f>LN(TN1_Precios!Q48/TN1_Precios!Q49)</f>
        <v>6.2737876497584461E-3</v>
      </c>
      <c r="R48" s="6">
        <f>LN(TN1_Precios!R48/TN1_Precios!R49)</f>
        <v>1.0324035933030691E-2</v>
      </c>
      <c r="S48" s="6">
        <f>LN(TN1_Precios!S48/TN1_Precios!S49)</f>
        <v>-1.2470933254115992E-2</v>
      </c>
      <c r="T48" s="6">
        <f>LN(TN1_Precios!T48/TN1_Precios!T49)</f>
        <v>-4.0934831509527723E-2</v>
      </c>
      <c r="U48" s="6">
        <f>LN(TN1_Precios!U48/TN1_Precios!U49)</f>
        <v>-4.159712421909656E-2</v>
      </c>
      <c r="V48" s="6">
        <f>LN(TN1_Precios!V48/TN1_Precios!V49)</f>
        <v>-2.9253163335144675E-2</v>
      </c>
      <c r="W48" s="6">
        <f>LN(TN1_Precios!W48/TN1_Precios!W49)</f>
        <v>-3.6593057355461193E-2</v>
      </c>
      <c r="X48" s="6">
        <f>LN(TN1_Precios!X48/TN1_Precios!X49)</f>
        <v>-3.8030494112876199E-2</v>
      </c>
      <c r="Y48" s="6">
        <f>LN(TN1_Precios!Y48/TN1_Precios!Y49)</f>
        <v>-6.5072592326565107E-2</v>
      </c>
      <c r="Z48" s="6">
        <f>LN(TN1_Precios!Z48/TN1_Precios!Z49)</f>
        <v>-5.4599150612207027E-2</v>
      </c>
      <c r="AA48" s="6">
        <f>LN(TN1_Precios!AA48/TN1_Precios!AA49)</f>
        <v>-8.0348611071629494E-2</v>
      </c>
      <c r="AB48" s="6">
        <f>LN(TN1_Precios!AB48/TN1_Precios!AB49)</f>
        <v>-4.0491361354736875E-2</v>
      </c>
      <c r="AC48" s="6">
        <f>LN(TN1_Precios!AC48/TN1_Precios!AC49)</f>
        <v>3.0515261737323299E-3</v>
      </c>
      <c r="AD48" s="6">
        <f>LN(TN1_Precios!AD48/TN1_Precios!AD49)</f>
        <v>8.4985016445654898E-2</v>
      </c>
      <c r="AE48" s="6">
        <f>LN(TN1_Precios!AE48/TN1_Precios!AE49)</f>
        <v>-3.6795198595401528E-2</v>
      </c>
      <c r="AF48" s="6">
        <f>LN(TN1_Precios!AF48/TN1_Precios!AF49)</f>
        <v>-6.1589813808223148E-2</v>
      </c>
      <c r="AG48" s="6">
        <f>LN(TN1_Precios!AG48/TN1_Precios!AG49)</f>
        <v>-2.0203844326537782E-2</v>
      </c>
      <c r="AH48" s="6">
        <f>LN(TN1_Precios!AH48/TN1_Precios!AH49)</f>
        <v>-1.2051027342353984E-2</v>
      </c>
      <c r="AI48" s="6">
        <f>LN(TN1_Precios!AI48/TN1_Precios!AI49)</f>
        <v>-3.1333361765272079E-2</v>
      </c>
      <c r="AJ48" s="6">
        <f>LN(TN1_Precios!AJ48/TN1_Precios!AJ49)</f>
        <v>-0.19644010947564947</v>
      </c>
      <c r="AK48" s="6">
        <f>LN(TN1_Precios!AK48/TN1_Precios!AK49)</f>
        <v>-8.5949388233177312E-2</v>
      </c>
      <c r="AL48" s="6">
        <f>LN(TN1_Precios!AL48/TN1_Precios!AL49)</f>
        <v>-2.9081209300841852E-2</v>
      </c>
      <c r="AM48" s="6">
        <f>LN(TN1_Precios!AM48/TN1_Precios!AM49)</f>
        <v>4.8790164169432049E-2</v>
      </c>
      <c r="AO48" s="10">
        <f t="shared" si="6"/>
        <v>-2.8696673488200364E-2</v>
      </c>
      <c r="AP48" s="10">
        <f t="shared" si="31"/>
        <v>-2.1393014936823437E-2</v>
      </c>
      <c r="AQ48" s="10">
        <f t="shared" si="32"/>
        <v>-4.3289188736319345E-2</v>
      </c>
      <c r="AR48" s="10">
        <f t="shared" si="33"/>
        <v>-5.7168603405630181E-2</v>
      </c>
      <c r="AS48" s="10">
        <f t="shared" si="34"/>
        <v>6.0137805596697774E-3</v>
      </c>
      <c r="AT48" s="10">
        <f t="shared" si="35"/>
        <v>-3.6352502100019904E-2</v>
      </c>
      <c r="AU48" s="10">
        <f t="shared" si="11"/>
        <v>-0.15073494191484993</v>
      </c>
      <c r="AV48" s="10">
        <f t="shared" si="12"/>
        <v>-1.5707199122410403E-2</v>
      </c>
      <c r="AW48" s="10">
        <f t="shared" si="13"/>
        <v>0.18517846582583397</v>
      </c>
      <c r="AX48" s="10">
        <f t="shared" si="14"/>
        <v>-2.2185554170728504E-2</v>
      </c>
      <c r="AY48" s="10">
        <f t="shared" si="15"/>
        <v>-0.11999102847277003</v>
      </c>
      <c r="AZ48" s="10">
        <f t="shared" si="16"/>
        <v>-1.3064031266791915E-2</v>
      </c>
      <c r="BA48" s="10">
        <f t="shared" si="17"/>
        <v>-6.8785297713873901E-3</v>
      </c>
      <c r="BB48" s="10">
        <f t="shared" si="18"/>
        <v>-1.8985255059411177E-2</v>
      </c>
      <c r="BC48" s="10">
        <f t="shared" si="19"/>
        <v>-1.6787184356662572E-3</v>
      </c>
      <c r="BD48" s="10">
        <f t="shared" si="20"/>
        <v>7.1567141418300943E-3</v>
      </c>
      <c r="BE48" s="10">
        <f t="shared" si="21"/>
        <v>9.6078628407285181E-3</v>
      </c>
      <c r="BF48" s="10">
        <f t="shared" si="22"/>
        <v>-1.8551213539515866E-2</v>
      </c>
      <c r="BG48" s="10">
        <f t="shared" si="23"/>
        <v>-3.9875701957689698E-2</v>
      </c>
      <c r="BH48" s="10">
        <f t="shared" si="24"/>
        <v>-4.3740553521077322E-2</v>
      </c>
      <c r="BI48" s="10">
        <f t="shared" si="25"/>
        <v>-3.4315113909298034E-2</v>
      </c>
      <c r="BJ48" s="10">
        <f t="shared" si="26"/>
        <v>-4.6027740394046189E-2</v>
      </c>
      <c r="BK48" s="10">
        <f t="shared" si="27"/>
        <v>-4.3095259483419426E-2</v>
      </c>
      <c r="BL48" s="10">
        <f t="shared" si="28"/>
        <v>-6.8336034883607358E-2</v>
      </c>
      <c r="BM48" s="10">
        <f t="shared" si="29"/>
        <v>-5.3016476142996531E-2</v>
      </c>
      <c r="BN48" s="10">
        <f t="shared" si="30"/>
        <v>-7.3083276511521258E-2</v>
      </c>
      <c r="BO48" s="10">
        <f t="shared" si="7"/>
        <v>-4.7318218618355994E-2</v>
      </c>
      <c r="BP48" s="10">
        <f t="shared" si="36"/>
        <v>1.8576546424538592E-3</v>
      </c>
      <c r="BQ48" s="10">
        <f t="shared" si="37"/>
        <v>8.7032398998759711E-2</v>
      </c>
      <c r="BR48" s="10">
        <f t="shared" si="8"/>
        <v>-2.6851529240487483E-2</v>
      </c>
      <c r="BS48" s="10">
        <f t="shared" si="38"/>
        <v>-6.2620256320810613E-2</v>
      </c>
      <c r="BT48" s="10">
        <f t="shared" si="39"/>
        <v>-2.713531355995432E-2</v>
      </c>
      <c r="BU48" s="10">
        <f t="shared" si="9"/>
        <v>-1.1779122398837107E-2</v>
      </c>
      <c r="BV48" s="10">
        <f t="shared" si="40"/>
        <v>-3.0696953077369211E-2</v>
      </c>
      <c r="BW48" s="10">
        <f t="shared" si="41"/>
        <v>-0.19629344637367829</v>
      </c>
      <c r="BX48" s="10">
        <f t="shared" si="10"/>
        <v>-5.2150797216776061E-2</v>
      </c>
      <c r="BY48" s="10">
        <f t="shared" si="42"/>
        <v>-3.507022246926722E-2</v>
      </c>
      <c r="BZ48" s="10">
        <f t="shared" si="43"/>
        <v>3.7205774048586465E-2</v>
      </c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</row>
    <row r="49" spans="1:134" x14ac:dyDescent="0.2">
      <c r="A49" s="5">
        <v>41486</v>
      </c>
      <c r="B49" s="6">
        <f>LN(TN1_Precios!B49/TN1_Precios!B50)</f>
        <v>-7.6594964115414235E-2</v>
      </c>
      <c r="C49" s="6">
        <f>LN(TN1_Precios!C49/TN1_Precios!C50)</f>
        <v>1.6698282018159046E-2</v>
      </c>
      <c r="D49" s="6">
        <f>LN(TN1_Precios!D49/TN1_Precios!D50)</f>
        <v>1.7114252317833277E-2</v>
      </c>
      <c r="E49" s="6">
        <f>LN(TN1_Precios!E49/TN1_Precios!E50)</f>
        <v>-5.7763107209073225E-2</v>
      </c>
      <c r="F49" s="6">
        <f>LN(TN1_Precios!F49/TN1_Precios!F50)</f>
        <v>-2.5387326115793741E-2</v>
      </c>
      <c r="G49" s="6">
        <f>LN(TN1_Precios!G49/TN1_Precios!G50)</f>
        <v>-7.6961041136128325E-2</v>
      </c>
      <c r="H49" s="6">
        <f>LN(TN1_Precios!H49/TN1_Precios!H50)</f>
        <v>-5.0680815676681507E-2</v>
      </c>
      <c r="I49" s="6">
        <f>LN(TN1_Precios!I49/TN1_Precios!I50)</f>
        <v>-7.6103808664894898E-2</v>
      </c>
      <c r="J49" s="6">
        <f>LN(TN1_Precios!J49/TN1_Precios!J50)</f>
        <v>-0.20739777921574273</v>
      </c>
      <c r="K49" s="6">
        <f>LN(TN1_Precios!K49/TN1_Precios!K50)</f>
        <v>-4.929074252297045E-2</v>
      </c>
      <c r="L49" s="6">
        <f>LN(TN1_Precios!L49/TN1_Precios!L50)</f>
        <v>-7.8219097012560662E-2</v>
      </c>
      <c r="M49" s="6">
        <f>LN(TN1_Precios!M49/TN1_Precios!M50)</f>
        <v>2.4519832472870672E-3</v>
      </c>
      <c r="N49" s="6">
        <f>LN(TN1_Precios!N49/TN1_Precios!N50)</f>
        <v>-2.3997519693813679E-2</v>
      </c>
      <c r="O49" s="6">
        <f>LN(TN1_Precios!O49/TN1_Precios!O50)</f>
        <v>2.3982624100849794E-3</v>
      </c>
      <c r="P49" s="6">
        <f>LN(TN1_Precios!P49/TN1_Precios!P50)</f>
        <v>-6.0288236079173552E-2</v>
      </c>
      <c r="Q49" s="6">
        <f>LN(TN1_Precios!Q49/TN1_Precios!Q50)</f>
        <v>1.4653153137470452E-2</v>
      </c>
      <c r="R49" s="6">
        <f>LN(TN1_Precios!R49/TN1_Precios!R50)</f>
        <v>1.4719112968994542E-3</v>
      </c>
      <c r="S49" s="6">
        <f>LN(TN1_Precios!S49/TN1_Precios!S50)</f>
        <v>-5.2067587883455238E-2</v>
      </c>
      <c r="T49" s="6">
        <f>LN(TN1_Precios!T49/TN1_Precios!T50)</f>
        <v>-9.2448759828729077E-3</v>
      </c>
      <c r="U49" s="6">
        <f>LN(TN1_Precios!U49/TN1_Precios!U50)</f>
        <v>-7.4818667607245218E-2</v>
      </c>
      <c r="V49" s="6">
        <f>LN(TN1_Precios!V49/TN1_Precios!V50)</f>
        <v>3.194291287912511E-2</v>
      </c>
      <c r="W49" s="6">
        <f>LN(TN1_Precios!W49/TN1_Precios!W50)</f>
        <v>1.2903404835907782E-2</v>
      </c>
      <c r="X49" s="6">
        <f>LN(TN1_Precios!X49/TN1_Precios!X50)</f>
        <v>-1.6547615475555576E-2</v>
      </c>
      <c r="Y49" s="6">
        <f>LN(TN1_Precios!Y49/TN1_Precios!Y50)</f>
        <v>-0.15993645115001628</v>
      </c>
      <c r="Z49" s="6">
        <f>LN(TN1_Precios!Z49/TN1_Precios!Z50)</f>
        <v>-0.13331159898544279</v>
      </c>
      <c r="AA49" s="6">
        <f>LN(TN1_Precios!AA49/TN1_Precios!AA50)</f>
        <v>-0.21582521581582295</v>
      </c>
      <c r="AB49" s="6">
        <f>LN(TN1_Precios!AB49/TN1_Precios!AB50)</f>
        <v>-1.2510361694363772E-2</v>
      </c>
      <c r="AC49" s="6">
        <f>LN(TN1_Precios!AC49/TN1_Precios!AC50)</f>
        <v>-9.2092092964461775E-2</v>
      </c>
      <c r="AD49" s="6">
        <f>LN(TN1_Precios!AD49/TN1_Precios!AD50)</f>
        <v>-0.1398033376649401</v>
      </c>
      <c r="AE49" s="6">
        <f>LN(TN1_Precios!AE49/TN1_Precios!AE50)</f>
        <v>-0.25438174384881479</v>
      </c>
      <c r="AF49" s="6">
        <f>LN(TN1_Precios!AF49/TN1_Precios!AF50)</f>
        <v>-3.2142663854484013E-2</v>
      </c>
      <c r="AG49" s="6">
        <f>LN(TN1_Precios!AG49/TN1_Precios!AG50)</f>
        <v>-3.3927561118602258E-3</v>
      </c>
      <c r="AH49" s="6">
        <f>LN(TN1_Precios!AH49/TN1_Precios!AH50)</f>
        <v>-0.17124296473038531</v>
      </c>
      <c r="AI49" s="6">
        <f>LN(TN1_Precios!AI49/TN1_Precios!AI50)</f>
        <v>-0.100293793114478</v>
      </c>
      <c r="AJ49" s="6">
        <f>LN(TN1_Precios!AJ49/TN1_Precios!AJ50)</f>
        <v>-3.5321883622182172E-2</v>
      </c>
      <c r="AK49" s="6">
        <f>LN(TN1_Precios!AK49/TN1_Precios!AK50)</f>
        <v>-0.21059262982235011</v>
      </c>
      <c r="AL49" s="6">
        <f>LN(TN1_Precios!AL49/TN1_Precios!AL50)</f>
        <v>-5.8749504072190394E-2</v>
      </c>
      <c r="AM49" s="6">
        <f>LN(TN1_Precios!AM49/TN1_Precios!AM50)</f>
        <v>-6.38979809877101E-3</v>
      </c>
      <c r="AO49" s="10">
        <f t="shared" si="6"/>
        <v>-7.7084591611826278E-2</v>
      </c>
      <c r="AP49" s="10">
        <f t="shared" si="31"/>
        <v>1.5850231918207575E-2</v>
      </c>
      <c r="AQ49" s="10">
        <f t="shared" si="32"/>
        <v>1.1501182288414236E-2</v>
      </c>
      <c r="AR49" s="10">
        <f t="shared" si="33"/>
        <v>-5.9840328368542292E-2</v>
      </c>
      <c r="AS49" s="10">
        <f t="shared" si="34"/>
        <v>-2.3652050917522292E-2</v>
      </c>
      <c r="AT49" s="10">
        <f t="shared" si="35"/>
        <v>-8.2854335751439648E-2</v>
      </c>
      <c r="AU49" s="10">
        <f t="shared" si="11"/>
        <v>-5.3962364799021528E-2</v>
      </c>
      <c r="AV49" s="10">
        <f t="shared" si="12"/>
        <v>-7.6501035815884882E-2</v>
      </c>
      <c r="AW49" s="10">
        <f t="shared" si="13"/>
        <v>-0.18901197357214855</v>
      </c>
      <c r="AX49" s="10">
        <f t="shared" si="14"/>
        <v>-5.5864152981243115E-2</v>
      </c>
      <c r="AY49" s="10">
        <f t="shared" si="15"/>
        <v>-7.1095528592853161E-2</v>
      </c>
      <c r="AZ49" s="10">
        <f t="shared" si="16"/>
        <v>-2.2780971948351504E-3</v>
      </c>
      <c r="BA49" s="10">
        <f t="shared" si="17"/>
        <v>-1.9189276855510959E-2</v>
      </c>
      <c r="BB49" s="10">
        <f t="shared" si="18"/>
        <v>4.7517575532587063E-4</v>
      </c>
      <c r="BC49" s="10">
        <f t="shared" si="19"/>
        <v>-5.9173986676762214E-2</v>
      </c>
      <c r="BD49" s="10">
        <f t="shared" si="20"/>
        <v>1.55360796295421E-2</v>
      </c>
      <c r="BE49" s="10">
        <f t="shared" si="21"/>
        <v>7.5573820459728166E-4</v>
      </c>
      <c r="BF49" s="10">
        <f t="shared" si="22"/>
        <v>-5.8147868168855109E-2</v>
      </c>
      <c r="BG49" s="10">
        <f t="shared" si="23"/>
        <v>-8.1857464310348804E-3</v>
      </c>
      <c r="BH49" s="10">
        <f t="shared" si="24"/>
        <v>-7.696209690922598E-2</v>
      </c>
      <c r="BI49" s="10">
        <f t="shared" si="25"/>
        <v>2.6880962304971751E-2</v>
      </c>
      <c r="BJ49" s="10">
        <f t="shared" si="26"/>
        <v>3.4687217973227852E-3</v>
      </c>
      <c r="BK49" s="10">
        <f t="shared" si="27"/>
        <v>-2.1612380846098806E-2</v>
      </c>
      <c r="BL49" s="10">
        <f t="shared" si="28"/>
        <v>-0.16319989370705854</v>
      </c>
      <c r="BM49" s="10">
        <f t="shared" si="29"/>
        <v>-0.13172892451623228</v>
      </c>
      <c r="BN49" s="10">
        <f t="shared" si="30"/>
        <v>-0.2085598812557147</v>
      </c>
      <c r="BO49" s="10">
        <f t="shared" si="7"/>
        <v>-1.9337218957982891E-2</v>
      </c>
      <c r="BP49" s="10">
        <f t="shared" si="36"/>
        <v>-9.328596449574024E-2</v>
      </c>
      <c r="BQ49" s="10">
        <f t="shared" si="37"/>
        <v>-0.13775595511183528</v>
      </c>
      <c r="BR49" s="10">
        <f t="shared" si="8"/>
        <v>-0.24443807449390076</v>
      </c>
      <c r="BS49" s="10">
        <f t="shared" si="38"/>
        <v>-3.3173106367071478E-2</v>
      </c>
      <c r="BT49" s="10">
        <f t="shared" si="39"/>
        <v>-1.0324225345276763E-2</v>
      </c>
      <c r="BU49" s="10">
        <f t="shared" si="9"/>
        <v>-0.17097105978686844</v>
      </c>
      <c r="BV49" s="10">
        <f t="shared" si="40"/>
        <v>-9.9657384426575138E-2</v>
      </c>
      <c r="BW49" s="10">
        <f t="shared" si="41"/>
        <v>-3.5175220520210992E-2</v>
      </c>
      <c r="BX49" s="10">
        <f t="shared" si="10"/>
        <v>-0.17679403880594885</v>
      </c>
      <c r="BY49" s="10">
        <f t="shared" si="42"/>
        <v>-6.4738517240615759E-2</v>
      </c>
      <c r="BZ49" s="10">
        <f t="shared" si="43"/>
        <v>-1.7974188219616598E-2</v>
      </c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</row>
    <row r="50" spans="1:134" x14ac:dyDescent="0.2">
      <c r="A50" s="5">
        <v>41455</v>
      </c>
      <c r="B50" s="6">
        <f>LN(TN1_Precios!B50/TN1_Precios!B51)</f>
        <v>-3.9315715442178836E-2</v>
      </c>
      <c r="C50" s="6">
        <f>LN(TN1_Precios!C50/TN1_Precios!C51)</f>
        <v>-3.0897153834667304E-2</v>
      </c>
      <c r="D50" s="6">
        <f>LN(TN1_Precios!D50/TN1_Precios!D51)</f>
        <v>-3.0354797557317844E-2</v>
      </c>
      <c r="E50" s="6">
        <f>LN(TN1_Precios!E50/TN1_Precios!E51)</f>
        <v>-8.8019060662252277E-2</v>
      </c>
      <c r="F50" s="6">
        <f>LN(TN1_Precios!F50/TN1_Precios!F51)</f>
        <v>3.9180648248129585E-2</v>
      </c>
      <c r="G50" s="6">
        <f>LN(TN1_Precios!G50/TN1_Precios!G51)</f>
        <v>-8.8553397341445059E-2</v>
      </c>
      <c r="H50" s="6">
        <f>LN(TN1_Precios!H50/TN1_Precios!H51)</f>
        <v>-4.0795399939329933E-3</v>
      </c>
      <c r="I50" s="6">
        <f>LN(TN1_Precios!I50/TN1_Precios!I51)</f>
        <v>1.7756721589259044E-2</v>
      </c>
      <c r="J50" s="6">
        <f>LN(TN1_Precios!J50/TN1_Precios!J51)</f>
        <v>-9.2225394015946982E-2</v>
      </c>
      <c r="K50" s="6">
        <f>LN(TN1_Precios!K50/TN1_Precios!K51)</f>
        <v>8.2684614223031749E-2</v>
      </c>
      <c r="L50" s="6">
        <f>LN(TN1_Precios!L50/TN1_Precios!L51)</f>
        <v>-4.6315123014084608E-2</v>
      </c>
      <c r="M50" s="6">
        <f>LN(TN1_Precios!M50/TN1_Precios!M51)</f>
        <v>-5.1693762237869211E-3</v>
      </c>
      <c r="N50" s="6">
        <f>LN(TN1_Precios!N50/TN1_Precios!N51)</f>
        <v>-5.2372563087678847E-2</v>
      </c>
      <c r="O50" s="6">
        <f>LN(TN1_Precios!O50/TN1_Precios!O51)</f>
        <v>-6.2745438574361337E-2</v>
      </c>
      <c r="P50" s="6">
        <f>LN(TN1_Precios!P50/TN1_Precios!P51)</f>
        <v>-3.6695069201053217E-3</v>
      </c>
      <c r="Q50" s="6">
        <f>LN(TN1_Precios!Q50/TN1_Precios!Q51)</f>
        <v>-3.1731019984375282E-3</v>
      </c>
      <c r="R50" s="6">
        <f>LN(TN1_Precios!R50/TN1_Precios!R51)</f>
        <v>-6.7691813345825977E-3</v>
      </c>
      <c r="S50" s="6">
        <f>LN(TN1_Precios!S50/TN1_Precios!S51)</f>
        <v>-6.4078856684522401E-2</v>
      </c>
      <c r="T50" s="6">
        <f>LN(TN1_Precios!T50/TN1_Precios!T51)</f>
        <v>-7.930832005503087E-2</v>
      </c>
      <c r="U50" s="6">
        <f>LN(TN1_Precios!U50/TN1_Precios!U51)</f>
        <v>-1.1705057416887925E-2</v>
      </c>
      <c r="V50" s="6">
        <f>LN(TN1_Precios!V50/TN1_Precios!V51)</f>
        <v>-0.10825342660046237</v>
      </c>
      <c r="W50" s="6">
        <f>LN(TN1_Precios!W50/TN1_Precios!W51)</f>
        <v>4.8790164169432049E-2</v>
      </c>
      <c r="X50" s="6">
        <f>LN(TN1_Precios!X50/TN1_Precios!X51)</f>
        <v>3.8380396374798655E-3</v>
      </c>
      <c r="Y50" s="6">
        <f>LN(TN1_Precios!Y50/TN1_Precios!Y51)</f>
        <v>-0.15107581404473389</v>
      </c>
      <c r="Z50" s="6">
        <f>LN(TN1_Precios!Z50/TN1_Precios!Z51)</f>
        <v>-1.5943349923634775E-2</v>
      </c>
      <c r="AA50" s="6">
        <f>LN(TN1_Precios!AA50/TN1_Precios!AA51)</f>
        <v>-3.8913733924618978E-2</v>
      </c>
      <c r="AB50" s="6">
        <f>LN(TN1_Precios!AB50/TN1_Precios!AB51)</f>
        <v>-2.6843670291101771E-2</v>
      </c>
      <c r="AC50" s="6">
        <f>LN(TN1_Precios!AC50/TN1_Precios!AC51)</f>
        <v>-2.8742468865654094E-2</v>
      </c>
      <c r="AD50" s="6">
        <f>LN(TN1_Precios!AD50/TN1_Precios!AD51)</f>
        <v>-7.1406496222799404E-2</v>
      </c>
      <c r="AE50" s="6">
        <f>LN(TN1_Precios!AE50/TN1_Precios!AE51)</f>
        <v>-0.15895742069025554</v>
      </c>
      <c r="AF50" s="6">
        <f>LN(TN1_Precios!AF50/TN1_Precios!AF51)</f>
        <v>-2.5341090344832496E-2</v>
      </c>
      <c r="AG50" s="6">
        <f>LN(TN1_Precios!AG50/TN1_Precios!AG51)</f>
        <v>-3.75963646726762E-2</v>
      </c>
      <c r="AH50" s="6">
        <f>LN(TN1_Precios!AH50/TN1_Precios!AH51)</f>
        <v>3.7390166821847914E-4</v>
      </c>
      <c r="AI50" s="6">
        <f>LN(TN1_Precios!AI50/TN1_Precios!AI51)</f>
        <v>-8.8979187857799402E-2</v>
      </c>
      <c r="AJ50" s="6">
        <f>LN(TN1_Precios!AJ50/TN1_Precios!AJ51)</f>
        <v>-1.2152468687167052E-2</v>
      </c>
      <c r="AK50" s="6">
        <f>LN(TN1_Precios!AK50/TN1_Precios!AK51)</f>
        <v>-0.16684832569763647</v>
      </c>
      <c r="AL50" s="6">
        <f>LN(TN1_Precios!AL50/TN1_Precios!AL51)</f>
        <v>2.1245108613736279E-2</v>
      </c>
      <c r="AM50" s="6">
        <f>LN(TN1_Precios!AM50/TN1_Precios!AM51)</f>
        <v>0.10256188770219095</v>
      </c>
      <c r="AO50" s="10">
        <f t="shared" si="6"/>
        <v>-3.9805342938590872E-2</v>
      </c>
      <c r="AP50" s="10">
        <f t="shared" si="31"/>
        <v>-3.1745203934618778E-2</v>
      </c>
      <c r="AQ50" s="10">
        <f t="shared" si="32"/>
        <v>-3.5967867586736889E-2</v>
      </c>
      <c r="AR50" s="10">
        <f t="shared" si="33"/>
        <v>-9.0096281821721344E-2</v>
      </c>
      <c r="AS50" s="10">
        <f t="shared" si="34"/>
        <v>4.0915923446401034E-2</v>
      </c>
      <c r="AT50" s="10">
        <f t="shared" si="35"/>
        <v>-9.4446691956756382E-2</v>
      </c>
      <c r="AU50" s="10">
        <f t="shared" si="11"/>
        <v>-7.3610891162730133E-3</v>
      </c>
      <c r="AV50" s="10">
        <f t="shared" si="12"/>
        <v>1.735949443826906E-2</v>
      </c>
      <c r="AW50" s="10">
        <f t="shared" si="13"/>
        <v>-7.3839588372352799E-2</v>
      </c>
      <c r="AX50" s="10">
        <f t="shared" si="14"/>
        <v>7.6111203764759078E-2</v>
      </c>
      <c r="AY50" s="10">
        <f t="shared" si="15"/>
        <v>-3.9191554594377107E-2</v>
      </c>
      <c r="AZ50" s="10">
        <f t="shared" si="16"/>
        <v>-9.8994566659091378E-3</v>
      </c>
      <c r="BA50" s="10">
        <f t="shared" si="17"/>
        <v>-4.7564320249376124E-2</v>
      </c>
      <c r="BB50" s="10">
        <f t="shared" si="18"/>
        <v>-6.4668525229120449E-2</v>
      </c>
      <c r="BC50" s="10">
        <f t="shared" si="19"/>
        <v>-2.5552575176939806E-3</v>
      </c>
      <c r="BD50" s="10">
        <f t="shared" si="20"/>
        <v>-2.29017550636588E-3</v>
      </c>
      <c r="BE50" s="10">
        <f t="shared" si="21"/>
        <v>-7.4853544268847702E-3</v>
      </c>
      <c r="BF50" s="10">
        <f t="shared" si="22"/>
        <v>-7.0159136969922278E-2</v>
      </c>
      <c r="BG50" s="10">
        <f t="shared" si="23"/>
        <v>-7.8249190503192845E-2</v>
      </c>
      <c r="BH50" s="10">
        <f t="shared" si="24"/>
        <v>-1.3848486718868687E-2</v>
      </c>
      <c r="BI50" s="10">
        <f t="shared" si="25"/>
        <v>-0.11331537717461573</v>
      </c>
      <c r="BJ50" s="10">
        <f t="shared" si="26"/>
        <v>3.9355481130847053E-2</v>
      </c>
      <c r="BK50" s="10">
        <f t="shared" si="27"/>
        <v>-1.2267257330633649E-3</v>
      </c>
      <c r="BL50" s="10">
        <f t="shared" si="28"/>
        <v>-0.15433925660177614</v>
      </c>
      <c r="BM50" s="10">
        <f t="shared" si="29"/>
        <v>-1.4360675454424278E-2</v>
      </c>
      <c r="BN50" s="10">
        <f t="shared" si="30"/>
        <v>-3.1648399364510742E-2</v>
      </c>
      <c r="BO50" s="10">
        <f t="shared" si="7"/>
        <v>-3.3670527554720886E-2</v>
      </c>
      <c r="BP50" s="10">
        <f t="shared" si="36"/>
        <v>-2.9936340396932565E-2</v>
      </c>
      <c r="BQ50" s="10">
        <f t="shared" si="37"/>
        <v>-6.9359113669694591E-2</v>
      </c>
      <c r="BR50" s="10">
        <f t="shared" si="8"/>
        <v>-0.1490137513353415</v>
      </c>
      <c r="BS50" s="10">
        <f t="shared" si="38"/>
        <v>-2.6371532857419958E-2</v>
      </c>
      <c r="BT50" s="10">
        <f t="shared" si="39"/>
        <v>-4.4527833906092738E-2</v>
      </c>
      <c r="BU50" s="10">
        <f t="shared" si="9"/>
        <v>6.4580661173535689E-4</v>
      </c>
      <c r="BV50" s="10">
        <f t="shared" si="40"/>
        <v>-8.8342779169896538E-2</v>
      </c>
      <c r="BW50" s="10">
        <f t="shared" si="41"/>
        <v>-1.2005805585195871E-2</v>
      </c>
      <c r="BX50" s="10">
        <f t="shared" si="10"/>
        <v>-0.13304973468123521</v>
      </c>
      <c r="BY50" s="10">
        <f t="shared" si="42"/>
        <v>1.525609544531091E-2</v>
      </c>
      <c r="BZ50" s="10">
        <f t="shared" si="43"/>
        <v>9.0977497581345365E-2</v>
      </c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</row>
    <row r="51" spans="1:134" x14ac:dyDescent="0.2">
      <c r="A51" s="5">
        <v>41425</v>
      </c>
      <c r="B51" s="6">
        <f>LN(TN1_Precios!B51/TN1_Precios!B52)</f>
        <v>-2.3785458678999668E-2</v>
      </c>
      <c r="C51" s="6">
        <f>LN(TN1_Precios!C51/TN1_Precios!C52)</f>
        <v>-1.7278495505696802E-3</v>
      </c>
      <c r="D51" s="6">
        <f>LN(TN1_Precios!D51/TN1_Precios!D52)</f>
        <v>-1.27475728225027E-2</v>
      </c>
      <c r="E51" s="6">
        <f>LN(TN1_Precios!E51/TN1_Precios!E52)</f>
        <v>-5.1171882426669498E-3</v>
      </c>
      <c r="F51" s="6">
        <f>LN(TN1_Precios!F51/TN1_Precios!F52)</f>
        <v>-4.0821994520255166E-2</v>
      </c>
      <c r="G51" s="6">
        <f>LN(TN1_Precios!G51/TN1_Precios!G52)</f>
        <v>-5.7549109636465721E-2</v>
      </c>
      <c r="H51" s="6">
        <f>LN(TN1_Precios!H51/TN1_Precios!H52)</f>
        <v>-0.11008915646769572</v>
      </c>
      <c r="I51" s="6">
        <f>LN(TN1_Precios!I51/TN1_Precios!I52)</f>
        <v>-2.3500196216324775E-2</v>
      </c>
      <c r="J51" s="6">
        <f>LN(TN1_Precios!J51/TN1_Precios!J52)</f>
        <v>-0.18614933827880811</v>
      </c>
      <c r="K51" s="6">
        <f>LN(TN1_Precios!K51/TN1_Precios!K52)</f>
        <v>-0.19232789728709537</v>
      </c>
      <c r="L51" s="6">
        <f>LN(TN1_Precios!L51/TN1_Precios!L52)</f>
        <v>-3.9180279174755852E-3</v>
      </c>
      <c r="M51" s="6">
        <f>LN(TN1_Precios!M51/TN1_Precios!M52)</f>
        <v>2.6673635515763013E-2</v>
      </c>
      <c r="N51" s="6">
        <f>LN(TN1_Precios!N51/TN1_Precios!N52)</f>
        <v>-3.2343554618917109E-2</v>
      </c>
      <c r="O51" s="6">
        <f>LN(TN1_Precios!O51/TN1_Precios!O52)</f>
        <v>-1.905617291964351E-2</v>
      </c>
      <c r="P51" s="6">
        <f>LN(TN1_Precios!P51/TN1_Precios!P52)</f>
        <v>7.5545633228029291E-2</v>
      </c>
      <c r="Q51" s="6">
        <f>LN(TN1_Precios!Q51/TN1_Precios!Q52)</f>
        <v>-1.0678197924294251E-2</v>
      </c>
      <c r="R51" s="6">
        <f>LN(TN1_Precios!R51/TN1_Precios!R52)</f>
        <v>1.7547186858176956E-2</v>
      </c>
      <c r="S51" s="6">
        <f>LN(TN1_Precios!S51/TN1_Precios!S52)</f>
        <v>-1.3698844358161915E-2</v>
      </c>
      <c r="T51" s="6">
        <f>LN(TN1_Precios!T51/TN1_Precios!T52)</f>
        <v>1.3108269185998828E-2</v>
      </c>
      <c r="U51" s="6">
        <f>LN(TN1_Precios!U51/TN1_Precios!U52)</f>
        <v>6.597499240761065E-2</v>
      </c>
      <c r="V51" s="6">
        <f>LN(TN1_Precios!V51/TN1_Precios!V52)</f>
        <v>-2.0822266830538144E-2</v>
      </c>
      <c r="W51" s="6">
        <f>LN(TN1_Precios!W51/TN1_Precios!W52)</f>
        <v>0.14660347419187544</v>
      </c>
      <c r="X51" s="6">
        <f>LN(TN1_Precios!X51/TN1_Precios!X52)</f>
        <v>-1.132013517215219E-2</v>
      </c>
      <c r="Y51" s="6">
        <f>LN(TN1_Precios!Y51/TN1_Precios!Y52)</f>
        <v>2.2570984211727836E-3</v>
      </c>
      <c r="Z51" s="6">
        <f>LN(TN1_Precios!Z51/TN1_Precios!Z52)</f>
        <v>-8.5271123371667104E-2</v>
      </c>
      <c r="AA51" s="6">
        <f>LN(TN1_Precios!AA51/TN1_Precios!AA52)</f>
        <v>-8.2136113994498966E-2</v>
      </c>
      <c r="AB51" s="6">
        <f>LN(TN1_Precios!AB51/TN1_Precios!AB52)</f>
        <v>-6.5924378495583469E-2</v>
      </c>
      <c r="AC51" s="6">
        <f>LN(TN1_Precios!AC51/TN1_Precios!AC52)</f>
        <v>-7.0380796761799383E-2</v>
      </c>
      <c r="AD51" s="6">
        <f>LN(TN1_Precios!AD51/TN1_Precios!AD52)</f>
        <v>-2.1088564829865902E-2</v>
      </c>
      <c r="AE51" s="6">
        <f>LN(TN1_Precios!AE51/TN1_Precios!AE52)</f>
        <v>-0.14004607364571639</v>
      </c>
      <c r="AF51" s="6">
        <f>LN(TN1_Precios!AF51/TN1_Precios!AF52)</f>
        <v>3.6367644170874791E-2</v>
      </c>
      <c r="AG51" s="6">
        <f>LN(TN1_Precios!AG51/TN1_Precios!AG52)</f>
        <v>1.3337664819078691E-2</v>
      </c>
      <c r="AH51" s="6">
        <f>LN(TN1_Precios!AH51/TN1_Precios!AH52)</f>
        <v>-9.6762943305319805E-3</v>
      </c>
      <c r="AI51" s="6">
        <f>LN(TN1_Precios!AI51/TN1_Precios!AI52)</f>
        <v>-9.8650531838103458E-3</v>
      </c>
      <c r="AJ51" s="6">
        <f>LN(TN1_Precios!AJ51/TN1_Precios!AJ52)</f>
        <v>-4.1155047312200807E-2</v>
      </c>
      <c r="AK51" s="6">
        <f>LN(TN1_Precios!AK51/TN1_Precios!AK52)</f>
        <v>-5.3378643685400629E-2</v>
      </c>
      <c r="AL51" s="6">
        <f>LN(TN1_Precios!AL51/TN1_Precios!AL52)</f>
        <v>3.0721990369700588E-3</v>
      </c>
      <c r="AM51" s="6">
        <f>LN(TN1_Precios!AM51/TN1_Precios!AM52)</f>
        <v>6.0331784164593706E-2</v>
      </c>
      <c r="AO51" s="10">
        <f t="shared" si="6"/>
        <v>-2.4275086175411704E-2</v>
      </c>
      <c r="AP51" s="10">
        <f t="shared" si="31"/>
        <v>-2.5758996505211504E-3</v>
      </c>
      <c r="AQ51" s="10">
        <f t="shared" si="32"/>
        <v>-1.8360642851921741E-2</v>
      </c>
      <c r="AR51" s="10">
        <f t="shared" si="33"/>
        <v>-7.1944094021360178E-3</v>
      </c>
      <c r="AS51" s="10">
        <f t="shared" si="34"/>
        <v>-3.9086719321983716E-2</v>
      </c>
      <c r="AT51" s="10">
        <f t="shared" si="35"/>
        <v>-6.3442404251777051E-2</v>
      </c>
      <c r="AU51" s="10">
        <f t="shared" si="11"/>
        <v>-0.11337070559003574</v>
      </c>
      <c r="AV51" s="10">
        <f t="shared" si="12"/>
        <v>-2.3897423367314759E-2</v>
      </c>
      <c r="AW51" s="10">
        <f t="shared" si="13"/>
        <v>-0.16776353263521393</v>
      </c>
      <c r="AX51" s="10">
        <f t="shared" si="14"/>
        <v>-0.19890130774536804</v>
      </c>
      <c r="AY51" s="10">
        <f t="shared" si="15"/>
        <v>3.2055405022319173E-3</v>
      </c>
      <c r="AZ51" s="10">
        <f t="shared" si="16"/>
        <v>2.1943555073640795E-2</v>
      </c>
      <c r="BA51" s="10">
        <f t="shared" si="17"/>
        <v>-2.7535311780614389E-2</v>
      </c>
      <c r="BB51" s="10">
        <f t="shared" si="18"/>
        <v>-2.0979259574402619E-2</v>
      </c>
      <c r="BC51" s="10">
        <f t="shared" si="19"/>
        <v>7.6659882630440629E-2</v>
      </c>
      <c r="BD51" s="10">
        <f t="shared" si="20"/>
        <v>-9.7952714322226027E-3</v>
      </c>
      <c r="BE51" s="10">
        <f t="shared" si="21"/>
        <v>1.6831013765874783E-2</v>
      </c>
      <c r="BF51" s="10">
        <f t="shared" si="22"/>
        <v>-1.9779124643561789E-2</v>
      </c>
      <c r="BG51" s="10">
        <f t="shared" si="23"/>
        <v>1.4167398737836855E-2</v>
      </c>
      <c r="BH51" s="10">
        <f t="shared" si="24"/>
        <v>6.3831563105629888E-2</v>
      </c>
      <c r="BI51" s="10">
        <f t="shared" si="25"/>
        <v>-2.5884217404691504E-2</v>
      </c>
      <c r="BJ51" s="10">
        <f t="shared" si="26"/>
        <v>0.13716879115329045</v>
      </c>
      <c r="BK51" s="10">
        <f t="shared" si="27"/>
        <v>-1.6384900542695421E-2</v>
      </c>
      <c r="BL51" s="10">
        <f t="shared" si="28"/>
        <v>-1.0063441358694612E-3</v>
      </c>
      <c r="BM51" s="10">
        <f t="shared" si="29"/>
        <v>-8.3688448902456608E-2</v>
      </c>
      <c r="BN51" s="10">
        <f t="shared" si="30"/>
        <v>-7.487077943439073E-2</v>
      </c>
      <c r="BO51" s="10">
        <f t="shared" si="7"/>
        <v>-7.2751235759202587E-2</v>
      </c>
      <c r="BP51" s="10">
        <f t="shared" si="36"/>
        <v>-7.1574668293077848E-2</v>
      </c>
      <c r="BQ51" s="10">
        <f t="shared" si="37"/>
        <v>-1.9041182276761083E-2</v>
      </c>
      <c r="BR51" s="10">
        <f t="shared" si="8"/>
        <v>-0.13010240429080233</v>
      </c>
      <c r="BS51" s="10">
        <f t="shared" si="38"/>
        <v>3.5337201658287326E-2</v>
      </c>
      <c r="BT51" s="10">
        <f t="shared" si="39"/>
        <v>6.4061955856621533E-3</v>
      </c>
      <c r="BU51" s="10">
        <f t="shared" si="9"/>
        <v>-9.4043893870151031E-3</v>
      </c>
      <c r="BV51" s="10">
        <f t="shared" si="40"/>
        <v>-9.2286444959074777E-3</v>
      </c>
      <c r="BW51" s="10">
        <f t="shared" si="41"/>
        <v>-4.1008384210229627E-2</v>
      </c>
      <c r="BX51" s="10">
        <f t="shared" si="10"/>
        <v>-1.9580052668999377E-2</v>
      </c>
      <c r="BY51" s="10">
        <f t="shared" si="42"/>
        <v>-2.9168141314553091E-3</v>
      </c>
      <c r="BZ51" s="10">
        <f t="shared" si="43"/>
        <v>4.8747394043748116E-2</v>
      </c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</row>
    <row r="52" spans="1:134" x14ac:dyDescent="0.2">
      <c r="A52" s="5">
        <v>41394</v>
      </c>
      <c r="B52" s="6">
        <f>LN(TN1_Precios!B52/TN1_Precios!B53)</f>
        <v>-3.2096853988239221E-2</v>
      </c>
      <c r="C52" s="6">
        <f>LN(TN1_Precios!C52/TN1_Precios!C53)</f>
        <v>5.5806469569425955E-2</v>
      </c>
      <c r="D52" s="6">
        <f>LN(TN1_Precios!D52/TN1_Precios!D53)</f>
        <v>-1.3482040812620057E-2</v>
      </c>
      <c r="E52" s="6">
        <f>LN(TN1_Precios!E52/TN1_Precios!E53)</f>
        <v>9.596549695994978E-3</v>
      </c>
      <c r="F52" s="6">
        <f>LN(TN1_Precios!F52/TN1_Precios!F53)</f>
        <v>-1.9802627296179754E-2</v>
      </c>
      <c r="G52" s="6">
        <f>LN(TN1_Precios!G52/TN1_Precios!G53)</f>
        <v>0</v>
      </c>
      <c r="H52" s="6">
        <f>LN(TN1_Precios!H52/TN1_Precios!H53)</f>
        <v>-2.627649203798732E-2</v>
      </c>
      <c r="I52" s="6">
        <f>LN(TN1_Precios!I52/TN1_Precios!I53)</f>
        <v>-6.109240555918883E-2</v>
      </c>
      <c r="J52" s="6">
        <f>LN(TN1_Precios!J52/TN1_Precios!J53)</f>
        <v>-2.0755586778509826E-2</v>
      </c>
      <c r="K52" s="6">
        <f>LN(TN1_Precios!K52/TN1_Precios!K53)</f>
        <v>3.6168064927000462E-2</v>
      </c>
      <c r="L52" s="6">
        <f>LN(TN1_Precios!L52/TN1_Precios!L53)</f>
        <v>-9.7747764867255796E-2</v>
      </c>
      <c r="M52" s="6">
        <f>LN(TN1_Precios!M52/TN1_Precios!M53)</f>
        <v>-1.4911486813492957E-2</v>
      </c>
      <c r="N52" s="6">
        <f>LN(TN1_Precios!N52/TN1_Precios!N53)</f>
        <v>-8.1518579103773267E-4</v>
      </c>
      <c r="O52" s="6">
        <f>LN(TN1_Precios!O52/TN1_Precios!O53)</f>
        <v>2.7001781905786571E-3</v>
      </c>
      <c r="P52" s="6">
        <f>LN(TN1_Precios!P52/TN1_Precios!P53)</f>
        <v>-3.1280925844280306E-2</v>
      </c>
      <c r="Q52" s="6">
        <f>LN(TN1_Precios!Q52/TN1_Precios!Q53)</f>
        <v>-2.0016109996372936E-2</v>
      </c>
      <c r="R52" s="6">
        <f>LN(TN1_Precios!R52/TN1_Precios!R53)</f>
        <v>2.708193177759077E-2</v>
      </c>
      <c r="S52" s="6">
        <f>LN(TN1_Precios!S52/TN1_Precios!S53)</f>
        <v>-3.0153038170687558E-2</v>
      </c>
      <c r="T52" s="6">
        <f>LN(TN1_Precios!T52/TN1_Precios!T53)</f>
        <v>-9.4223225897853577E-2</v>
      </c>
      <c r="U52" s="6">
        <f>LN(TN1_Precios!U52/TN1_Precios!U53)</f>
        <v>-5.3352989061549283E-2</v>
      </c>
      <c r="V52" s="6">
        <f>LN(TN1_Precios!V52/TN1_Precios!V53)</f>
        <v>-7.2573647833669708E-3</v>
      </c>
      <c r="W52" s="6">
        <f>LN(TN1_Precios!W52/TN1_Precios!W53)</f>
        <v>-2.0834086902842025E-2</v>
      </c>
      <c r="X52" s="6">
        <f>LN(TN1_Precios!X52/TN1_Precios!X53)</f>
        <v>6.19259171414772E-3</v>
      </c>
      <c r="Y52" s="6">
        <f>LN(TN1_Precios!Y52/TN1_Precios!Y53)</f>
        <v>-1.3925124312612589E-2</v>
      </c>
      <c r="Z52" s="6">
        <f>LN(TN1_Precios!Z52/TN1_Precios!Z53)</f>
        <v>-7.7226044458932974E-4</v>
      </c>
      <c r="AA52" s="6">
        <f>LN(TN1_Precios!AA52/TN1_Precios!AA53)</f>
        <v>-4.7592062973119603E-2</v>
      </c>
      <c r="AB52" s="6">
        <f>LN(TN1_Precios!AB52/TN1_Precios!AB53)</f>
        <v>-2.4629530931942901E-4</v>
      </c>
      <c r="AC52" s="6">
        <f>LN(TN1_Precios!AC52/TN1_Precios!AC53)</f>
        <v>-4.1210268646662981E-2</v>
      </c>
      <c r="AD52" s="6">
        <f>LN(TN1_Precios!AD52/TN1_Precios!AD53)</f>
        <v>-9.608317291090189E-2</v>
      </c>
      <c r="AE52" s="6">
        <f>LN(TN1_Precios!AE52/TN1_Precios!AE53)</f>
        <v>-0.16753473836143701</v>
      </c>
      <c r="AF52" s="6">
        <f>LN(TN1_Precios!AF52/TN1_Precios!AF53)</f>
        <v>-7.1015515919890512E-2</v>
      </c>
      <c r="AG52" s="6">
        <f>LN(TN1_Precios!AG52/TN1_Precios!AG53)</f>
        <v>-3.3205969312558717E-2</v>
      </c>
      <c r="AH52" s="6">
        <f>LN(TN1_Precios!AH52/TN1_Precios!AH53)</f>
        <v>0</v>
      </c>
      <c r="AI52" s="6">
        <f>LN(TN1_Precios!AI52/TN1_Precios!AI53)</f>
        <v>-8.978530311207971E-3</v>
      </c>
      <c r="AJ52" s="6">
        <f>LN(TN1_Precios!AJ52/TN1_Precios!AJ53)</f>
        <v>-3.4500142032907522E-3</v>
      </c>
      <c r="AK52" s="6">
        <f>LN(TN1_Precios!AK52/TN1_Precios!AK53)</f>
        <v>-0.12973904145296544</v>
      </c>
      <c r="AL52" s="6">
        <f>LN(TN1_Precios!AL52/TN1_Precios!AL53)</f>
        <v>0</v>
      </c>
      <c r="AM52" s="6">
        <f>LN(TN1_Precios!AM52/TN1_Precios!AM53)</f>
        <v>3.3539729119851203E-2</v>
      </c>
      <c r="AO52" s="10">
        <f t="shared" si="6"/>
        <v>-3.2586481484651257E-2</v>
      </c>
      <c r="AP52" s="10">
        <f t="shared" si="31"/>
        <v>5.4958419469474482E-2</v>
      </c>
      <c r="AQ52" s="10">
        <f t="shared" si="32"/>
        <v>-1.90951108420391E-2</v>
      </c>
      <c r="AR52" s="10">
        <f t="shared" si="33"/>
        <v>7.5193285365259101E-3</v>
      </c>
      <c r="AS52" s="10">
        <f t="shared" si="34"/>
        <v>-1.8067352097908305E-2</v>
      </c>
      <c r="AT52" s="10">
        <f t="shared" si="35"/>
        <v>-5.8932946153113282E-3</v>
      </c>
      <c r="AU52" s="10">
        <f t="shared" si="11"/>
        <v>-2.9558041160327342E-2</v>
      </c>
      <c r="AV52" s="10">
        <f t="shared" si="12"/>
        <v>-6.1489632710178814E-2</v>
      </c>
      <c r="AW52" s="10">
        <f t="shared" si="13"/>
        <v>-2.3697811349156356E-3</v>
      </c>
      <c r="AX52" s="10">
        <f t="shared" si="14"/>
        <v>2.9594654468727798E-2</v>
      </c>
      <c r="AY52" s="10">
        <f t="shared" si="15"/>
        <v>-9.0624196447548294E-2</v>
      </c>
      <c r="AZ52" s="10">
        <f t="shared" si="16"/>
        <v>-1.9641567255615174E-2</v>
      </c>
      <c r="BA52" s="10">
        <f t="shared" si="17"/>
        <v>3.9930570472649883E-3</v>
      </c>
      <c r="BB52" s="10">
        <f t="shared" si="18"/>
        <v>7.7709153581954839E-4</v>
      </c>
      <c r="BC52" s="10">
        <f t="shared" si="19"/>
        <v>-3.0166676441868965E-2</v>
      </c>
      <c r="BD52" s="10">
        <f t="shared" si="20"/>
        <v>-1.9133183504301286E-2</v>
      </c>
      <c r="BE52" s="10">
        <f t="shared" si="21"/>
        <v>2.6365758685288596E-2</v>
      </c>
      <c r="BF52" s="10">
        <f t="shared" si="22"/>
        <v>-3.6233318456087432E-2</v>
      </c>
      <c r="BG52" s="10">
        <f t="shared" si="23"/>
        <v>-9.3164096346015551E-2</v>
      </c>
      <c r="BH52" s="10">
        <f t="shared" si="24"/>
        <v>-5.5496418363530045E-2</v>
      </c>
      <c r="BI52" s="10">
        <f t="shared" si="25"/>
        <v>-1.231931535752033E-2</v>
      </c>
      <c r="BJ52" s="10">
        <f t="shared" si="26"/>
        <v>-3.0268769941427021E-2</v>
      </c>
      <c r="BK52" s="10">
        <f t="shared" si="27"/>
        <v>1.1278263436044897E-3</v>
      </c>
      <c r="BL52" s="10">
        <f t="shared" si="28"/>
        <v>-1.7188566869654833E-2</v>
      </c>
      <c r="BM52" s="10">
        <f t="shared" si="29"/>
        <v>8.1041402462116868E-4</v>
      </c>
      <c r="BN52" s="10">
        <f t="shared" si="30"/>
        <v>-4.0326728413011367E-2</v>
      </c>
      <c r="BO52" s="10">
        <f t="shared" si="7"/>
        <v>-7.0731525729385456E-3</v>
      </c>
      <c r="BP52" s="10">
        <f t="shared" si="36"/>
        <v>-4.2404140177941453E-2</v>
      </c>
      <c r="BQ52" s="10">
        <f t="shared" si="37"/>
        <v>-9.4035790357797078E-2</v>
      </c>
      <c r="BR52" s="10">
        <f t="shared" si="8"/>
        <v>-0.15759106900652298</v>
      </c>
      <c r="BS52" s="10">
        <f t="shared" si="38"/>
        <v>-7.2045958432477977E-2</v>
      </c>
      <c r="BT52" s="10">
        <f t="shared" si="39"/>
        <v>-4.0137438545975256E-2</v>
      </c>
      <c r="BU52" s="10">
        <f t="shared" si="9"/>
        <v>2.719049435168778E-4</v>
      </c>
      <c r="BV52" s="10">
        <f t="shared" si="40"/>
        <v>-8.3421216233051029E-3</v>
      </c>
      <c r="BW52" s="10">
        <f t="shared" si="41"/>
        <v>-3.3033511013195703E-3</v>
      </c>
      <c r="BX52" s="10">
        <f t="shared" si="10"/>
        <v>-9.5940450436564184E-2</v>
      </c>
      <c r="BY52" s="10">
        <f t="shared" si="42"/>
        <v>-5.9890131684253679E-3</v>
      </c>
      <c r="BZ52" s="10">
        <f t="shared" si="43"/>
        <v>2.1955338999005616E-2</v>
      </c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</row>
    <row r="53" spans="1:134" x14ac:dyDescent="0.2">
      <c r="A53" s="5">
        <v>41364</v>
      </c>
      <c r="B53" s="6">
        <f>LN(TN1_Precios!B53/TN1_Precios!B54)</f>
        <v>-2.8102303542004194E-2</v>
      </c>
      <c r="C53" s="6">
        <f>LN(TN1_Precios!C53/TN1_Precios!C54)</f>
        <v>-5.8920781877130762E-3</v>
      </c>
      <c r="D53" s="6">
        <f>LN(TN1_Precios!D53/TN1_Precios!D54)</f>
        <v>3.9472126612767838E-4</v>
      </c>
      <c r="E53" s="6">
        <f>LN(TN1_Precios!E53/TN1_Precios!E54)</f>
        <v>-1.0128739355901865E-2</v>
      </c>
      <c r="F53" s="6">
        <f>LN(TN1_Precios!F53/TN1_Precios!F54)</f>
        <v>-9.3526058010823476E-2</v>
      </c>
      <c r="G53" s="6">
        <f>LN(TN1_Precios!G53/TN1_Precios!G54)</f>
        <v>-3.1578670259541551E-2</v>
      </c>
      <c r="H53" s="6">
        <f>LN(TN1_Precios!H53/TN1_Precios!H54)</f>
        <v>-6.0458123063941153E-2</v>
      </c>
      <c r="I53" s="6">
        <f>LN(TN1_Precios!I53/TN1_Precios!I54)</f>
        <v>-2.7164351100935614E-2</v>
      </c>
      <c r="J53" s="6">
        <f>LN(TN1_Precios!J53/TN1_Precios!J54)</f>
        <v>-0.10698160057069475</v>
      </c>
      <c r="K53" s="6">
        <f>LN(TN1_Precios!K53/TN1_Precios!K54)</f>
        <v>2.0440436378594985E-2</v>
      </c>
      <c r="L53" s="6">
        <f>LN(TN1_Precios!L53/TN1_Precios!L54)</f>
        <v>-7.9135026725366906E-3</v>
      </c>
      <c r="M53" s="6">
        <f>LN(TN1_Precios!M53/TN1_Precios!M54)</f>
        <v>-5.5100622881200503E-2</v>
      </c>
      <c r="N53" s="6">
        <f>LN(TN1_Precios!N53/TN1_Precios!N54)</f>
        <v>-6.0306161926848012E-2</v>
      </c>
      <c r="O53" s="6">
        <f>LN(TN1_Precios!O53/TN1_Precios!O54)</f>
        <v>-2.9846845875416177E-2</v>
      </c>
      <c r="P53" s="6">
        <f>LN(TN1_Precios!P53/TN1_Precios!P54)</f>
        <v>-3.6729698751928365E-2</v>
      </c>
      <c r="Q53" s="6">
        <f>LN(TN1_Precios!Q53/TN1_Precios!Q54)</f>
        <v>-6.0811323997024817E-2</v>
      </c>
      <c r="R53" s="6">
        <f>LN(TN1_Precios!R53/TN1_Precios!R54)</f>
        <v>-1.6135199458302441E-3</v>
      </c>
      <c r="S53" s="6">
        <f>LN(TN1_Precios!S53/TN1_Precios!S54)</f>
        <v>-1.623709890047962E-2</v>
      </c>
      <c r="T53" s="6">
        <f>LN(TN1_Precios!T53/TN1_Precios!T54)</f>
        <v>-3.6067908876729905E-4</v>
      </c>
      <c r="U53" s="6">
        <f>LN(TN1_Precios!U53/TN1_Precios!U54)</f>
        <v>2.6384113644323179E-2</v>
      </c>
      <c r="V53" s="6">
        <f>LN(TN1_Precios!V53/TN1_Precios!V54)</f>
        <v>0.16647904939218316</v>
      </c>
      <c r="W53" s="6">
        <f>LN(TN1_Precios!W53/TN1_Precios!W54)</f>
        <v>0.15538855908580435</v>
      </c>
      <c r="X53" s="6">
        <f>LN(TN1_Precios!X53/TN1_Precios!X54)</f>
        <v>2.8229524629712127E-3</v>
      </c>
      <c r="Y53" s="6">
        <f>LN(TN1_Precios!Y53/TN1_Precios!Y54)</f>
        <v>1.7075600790254677E-2</v>
      </c>
      <c r="Z53" s="6">
        <f>LN(TN1_Precios!Z53/TN1_Precios!Z54)</f>
        <v>-7.1347156291256666E-2</v>
      </c>
      <c r="AA53" s="6">
        <f>LN(TN1_Precios!AA53/TN1_Precios!AA54)</f>
        <v>-0.10024209836097511</v>
      </c>
      <c r="AB53" s="6">
        <f>LN(TN1_Precios!AB53/TN1_Precios!AB54)</f>
        <v>-7.745041102897772E-2</v>
      </c>
      <c r="AC53" s="6">
        <f>LN(TN1_Precios!AC53/TN1_Precios!AC54)</f>
        <v>-2.3934864581090249E-2</v>
      </c>
      <c r="AD53" s="6">
        <f>LN(TN1_Precios!AD53/TN1_Precios!AD54)</f>
        <v>2.6531536239651925E-2</v>
      </c>
      <c r="AE53" s="6">
        <f>LN(TN1_Precios!AE53/TN1_Precios!AE54)</f>
        <v>-0.14178650919382513</v>
      </c>
      <c r="AF53" s="6">
        <f>LN(TN1_Precios!AF53/TN1_Precios!AF54)</f>
        <v>-0.10333787122488726</v>
      </c>
      <c r="AG53" s="6">
        <f>LN(TN1_Precios!AG53/TN1_Precios!AG54)</f>
        <v>-3.9864598563927822E-2</v>
      </c>
      <c r="AH53" s="6">
        <f>LN(TN1_Precios!AH53/TN1_Precios!AH54)</f>
        <v>-7.3181617293591197E-2</v>
      </c>
      <c r="AI53" s="6">
        <f>LN(TN1_Precios!AI53/TN1_Precios!AI54)</f>
        <v>-2.6639444271004974E-2</v>
      </c>
      <c r="AJ53" s="6">
        <f>LN(TN1_Precios!AJ53/TN1_Precios!AJ54)</f>
        <v>4.458514504874468E-3</v>
      </c>
      <c r="AK53" s="6">
        <f>LN(TN1_Precios!AK53/TN1_Precios!AK54)</f>
        <v>-9.5786030396220717E-2</v>
      </c>
      <c r="AL53" s="6">
        <f>LN(TN1_Precios!AL53/TN1_Precios!AL54)</f>
        <v>5.3725399356163064E-2</v>
      </c>
      <c r="AM53" s="6">
        <f>LN(TN1_Precios!AM53/TN1_Precios!AM54)</f>
        <v>8.9127779896007328E-2</v>
      </c>
      <c r="AO53" s="10">
        <f t="shared" si="6"/>
        <v>-2.859193103841623E-2</v>
      </c>
      <c r="AP53" s="10">
        <f t="shared" si="31"/>
        <v>-6.7401282876645464E-3</v>
      </c>
      <c r="AQ53" s="10">
        <f t="shared" si="32"/>
        <v>-5.2183487632913635E-3</v>
      </c>
      <c r="AR53" s="10">
        <f t="shared" si="33"/>
        <v>-1.2205960515370932E-2</v>
      </c>
      <c r="AS53" s="10">
        <f t="shared" si="34"/>
        <v>-9.1790782812552027E-2</v>
      </c>
      <c r="AT53" s="10">
        <f t="shared" si="35"/>
        <v>-3.7471964874852881E-2</v>
      </c>
      <c r="AU53" s="10">
        <f t="shared" si="11"/>
        <v>-6.3739672186281168E-2</v>
      </c>
      <c r="AV53" s="10">
        <f t="shared" si="12"/>
        <v>-2.7561578251925598E-2</v>
      </c>
      <c r="AW53" s="10">
        <f t="shared" si="13"/>
        <v>-8.8595794927100568E-2</v>
      </c>
      <c r="AX53" s="10">
        <f t="shared" si="14"/>
        <v>1.386702592032232E-2</v>
      </c>
      <c r="AY53" s="10">
        <f t="shared" si="15"/>
        <v>-7.8993425282918809E-4</v>
      </c>
      <c r="AZ53" s="10">
        <f t="shared" si="16"/>
        <v>-5.9830703323322722E-2</v>
      </c>
      <c r="BA53" s="10">
        <f t="shared" si="17"/>
        <v>-5.5497919088545289E-2</v>
      </c>
      <c r="BB53" s="10">
        <f t="shared" si="18"/>
        <v>-3.1769932530175286E-2</v>
      </c>
      <c r="BC53" s="10">
        <f t="shared" si="19"/>
        <v>-3.5615449349517027E-2</v>
      </c>
      <c r="BD53" s="10">
        <f t="shared" si="20"/>
        <v>-5.9928397504953171E-2</v>
      </c>
      <c r="BE53" s="10">
        <f t="shared" si="21"/>
        <v>-2.3296930381324168E-3</v>
      </c>
      <c r="BF53" s="10">
        <f t="shared" si="22"/>
        <v>-2.2317379185879494E-2</v>
      </c>
      <c r="BG53" s="10">
        <f t="shared" si="23"/>
        <v>6.9845046307072801E-4</v>
      </c>
      <c r="BH53" s="10">
        <f t="shared" si="24"/>
        <v>2.4240684342342417E-2</v>
      </c>
      <c r="BI53" s="10">
        <f t="shared" si="25"/>
        <v>0.16141709881802982</v>
      </c>
      <c r="BJ53" s="10">
        <f t="shared" si="26"/>
        <v>0.14595387604721935</v>
      </c>
      <c r="BK53" s="10">
        <f t="shared" si="27"/>
        <v>-2.2418129075720177E-3</v>
      </c>
      <c r="BL53" s="10">
        <f t="shared" si="28"/>
        <v>1.3812158233212433E-2</v>
      </c>
      <c r="BM53" s="10">
        <f t="shared" si="29"/>
        <v>-6.976448182204617E-2</v>
      </c>
      <c r="BN53" s="10">
        <f t="shared" si="30"/>
        <v>-9.2976763800866877E-2</v>
      </c>
      <c r="BO53" s="10">
        <f t="shared" si="7"/>
        <v>-8.4277268292596838E-2</v>
      </c>
      <c r="BP53" s="10">
        <f t="shared" si="36"/>
        <v>-2.5128736112368721E-2</v>
      </c>
      <c r="BQ53" s="10">
        <f t="shared" si="37"/>
        <v>2.8578918792756744E-2</v>
      </c>
      <c r="BR53" s="10">
        <f t="shared" si="8"/>
        <v>-0.1318428398389111</v>
      </c>
      <c r="BS53" s="10">
        <f t="shared" si="38"/>
        <v>-0.10436831373747472</v>
      </c>
      <c r="BT53" s="10">
        <f t="shared" si="39"/>
        <v>-4.6796067797344361E-2</v>
      </c>
      <c r="BU53" s="10">
        <f t="shared" si="9"/>
        <v>-7.2909712350074318E-2</v>
      </c>
      <c r="BV53" s="10">
        <f t="shared" si="40"/>
        <v>-2.6003035583102106E-2</v>
      </c>
      <c r="BW53" s="10">
        <f t="shared" si="41"/>
        <v>4.6051776068456503E-3</v>
      </c>
      <c r="BX53" s="10">
        <f t="shared" si="10"/>
        <v>-6.1987439379819466E-2</v>
      </c>
      <c r="BY53" s="10">
        <f t="shared" si="42"/>
        <v>4.7736386187737699E-2</v>
      </c>
      <c r="BZ53" s="10">
        <f t="shared" si="43"/>
        <v>7.7543389775161745E-2</v>
      </c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</row>
    <row r="54" spans="1:134" x14ac:dyDescent="0.2">
      <c r="A54" s="5">
        <v>41333</v>
      </c>
      <c r="B54" s="6">
        <f>LN(TN1_Precios!B54/TN1_Precios!B55)</f>
        <v>1.3311591280300325E-3</v>
      </c>
      <c r="C54" s="6">
        <f>LN(TN1_Precios!C54/TN1_Precios!C55)</f>
        <v>4.1918443824522731E-3</v>
      </c>
      <c r="D54" s="6">
        <f>LN(TN1_Precios!D54/TN1_Precios!D55)</f>
        <v>9.3170028020049991E-2</v>
      </c>
      <c r="E54" s="6">
        <f>LN(TN1_Precios!E54/TN1_Precios!E55)</f>
        <v>2.7702426723815104E-2</v>
      </c>
      <c r="F54" s="6">
        <f>LN(TN1_Precios!F54/TN1_Precios!F55)</f>
        <v>3.8839833316263957E-2</v>
      </c>
      <c r="G54" s="6">
        <f>LN(TN1_Precios!G54/TN1_Precios!G55)</f>
        <v>5.5791359628415513E-2</v>
      </c>
      <c r="H54" s="6">
        <f>LN(TN1_Precios!H54/TN1_Precios!H55)</f>
        <v>-5.9790734217727139E-4</v>
      </c>
      <c r="I54" s="6">
        <f>LN(TN1_Precios!I54/TN1_Precios!I55)</f>
        <v>-4.4439097689915254E-2</v>
      </c>
      <c r="J54" s="6">
        <f>LN(TN1_Precios!J54/TN1_Precios!J55)</f>
        <v>-2.3814798005313196E-2</v>
      </c>
      <c r="K54" s="6">
        <f>LN(TN1_Precios!K54/TN1_Precios!K55)</f>
        <v>7.4101034989098929E-3</v>
      </c>
      <c r="L54" s="6">
        <f>LN(TN1_Precios!L54/TN1_Precios!L55)</f>
        <v>2.2976979410400136E-2</v>
      </c>
      <c r="M54" s="6">
        <f>LN(TN1_Precios!M54/TN1_Precios!M55)</f>
        <v>1.6567900304213009E-3</v>
      </c>
      <c r="N54" s="6">
        <f>LN(TN1_Precios!N54/TN1_Precios!N55)</f>
        <v>-9.3112426280917435E-4</v>
      </c>
      <c r="O54" s="6">
        <f>LN(TN1_Precios!O54/TN1_Precios!O55)</f>
        <v>-2.6912467362863316E-4</v>
      </c>
      <c r="P54" s="6">
        <f>LN(TN1_Precios!P54/TN1_Precios!P55)</f>
        <v>4.2954660824249612E-2</v>
      </c>
      <c r="Q54" s="6">
        <f>LN(TN1_Precios!Q54/TN1_Precios!Q55)</f>
        <v>-1.9180446963226286E-4</v>
      </c>
      <c r="R54" s="6">
        <f>LN(TN1_Precios!R54/TN1_Precios!R55)</f>
        <v>-1.1390125249109269E-2</v>
      </c>
      <c r="S54" s="6">
        <f>LN(TN1_Precios!S54/TN1_Precios!S55)</f>
        <v>9.2683421042012007E-2</v>
      </c>
      <c r="T54" s="6">
        <f>LN(TN1_Precios!T54/TN1_Precios!T55)</f>
        <v>-2.3156298221116804E-2</v>
      </c>
      <c r="U54" s="6">
        <f>LN(TN1_Precios!U54/TN1_Precios!U55)</f>
        <v>7.8739848367704833E-3</v>
      </c>
      <c r="V54" s="6">
        <f>LN(TN1_Precios!V54/TN1_Precios!V55)</f>
        <v>3.9932710335371012E-2</v>
      </c>
      <c r="W54" s="6">
        <f>LN(TN1_Precios!W54/TN1_Precios!W55)</f>
        <v>3.7295784743696714E-2</v>
      </c>
      <c r="X54" s="6">
        <f>LN(TN1_Precios!X54/TN1_Precios!X55)</f>
        <v>1.635768099082258E-2</v>
      </c>
      <c r="Y54" s="6">
        <f>LN(TN1_Precios!Y54/TN1_Precios!Y55)</f>
        <v>-2.7128667388252585E-2</v>
      </c>
      <c r="Z54" s="6">
        <f>LN(TN1_Precios!Z54/TN1_Precios!Z55)</f>
        <v>2.562749453973245E-2</v>
      </c>
      <c r="AA54" s="6">
        <f>LN(TN1_Precios!AA54/TN1_Precios!AA55)</f>
        <v>-3.2186285388926317E-2</v>
      </c>
      <c r="AB54" s="6">
        <f>LN(TN1_Precios!AB54/TN1_Precios!AB55)</f>
        <v>2.6247417878205139E-2</v>
      </c>
      <c r="AC54" s="6">
        <f>LN(TN1_Precios!AC54/TN1_Precios!AC55)</f>
        <v>3.0165414331726419E-2</v>
      </c>
      <c r="AD54" s="6">
        <f>LN(TN1_Precios!AD54/TN1_Precios!AD55)</f>
        <v>3.0035187720054601E-2</v>
      </c>
      <c r="AE54" s="6">
        <f>LN(TN1_Precios!AE54/TN1_Precios!AE55)</f>
        <v>3.2464604652937226E-2</v>
      </c>
      <c r="AF54" s="6">
        <f>LN(TN1_Precios!AF54/TN1_Precios!AF55)</f>
        <v>8.3381608939051E-2</v>
      </c>
      <c r="AG54" s="6">
        <f>LN(TN1_Precios!AG54/TN1_Precios!AG55)</f>
        <v>4.6543813543057991E-2</v>
      </c>
      <c r="AH54" s="6">
        <f>LN(TN1_Precios!AH54/TN1_Precios!AH55)</f>
        <v>-3.1345217615657776E-2</v>
      </c>
      <c r="AI54" s="6">
        <f>LN(TN1_Precios!AI54/TN1_Precios!AI55)</f>
        <v>5.4070510532971204E-2</v>
      </c>
      <c r="AJ54" s="6">
        <f>LN(TN1_Precios!AJ54/TN1_Precios!AJ55)</f>
        <v>0.10356033515367842</v>
      </c>
      <c r="AK54" s="6">
        <f>LN(TN1_Precios!AK54/TN1_Precios!AK55)</f>
        <v>1.8631096869761322E-2</v>
      </c>
      <c r="AL54" s="6">
        <f>LN(TN1_Precios!AL54/TN1_Precios!AL55)</f>
        <v>-3.2414939241709557E-3</v>
      </c>
      <c r="AM54" s="6">
        <f>LN(TN1_Precios!AM54/TN1_Precios!AM55)</f>
        <v>5.2185753170570247E-2</v>
      </c>
      <c r="AO54" s="10">
        <f t="shared" si="6"/>
        <v>8.4153163161799507E-4</v>
      </c>
      <c r="AP54" s="10">
        <f t="shared" si="31"/>
        <v>3.3437942825008029E-3</v>
      </c>
      <c r="AQ54" s="10">
        <f t="shared" si="32"/>
        <v>8.7556957990630943E-2</v>
      </c>
      <c r="AR54" s="10">
        <f t="shared" si="33"/>
        <v>2.5625205564346037E-2</v>
      </c>
      <c r="AS54" s="10">
        <f t="shared" si="34"/>
        <v>4.0575108514535406E-2</v>
      </c>
      <c r="AT54" s="10">
        <f t="shared" si="35"/>
        <v>4.9898065013104183E-2</v>
      </c>
      <c r="AU54" s="10">
        <f t="shared" si="11"/>
        <v>-3.8794564645172917E-3</v>
      </c>
      <c r="AV54" s="10">
        <f t="shared" si="12"/>
        <v>-4.4836324840905238E-2</v>
      </c>
      <c r="AW54" s="10">
        <f t="shared" si="13"/>
        <v>-5.428992361719006E-3</v>
      </c>
      <c r="AX54" s="10">
        <f t="shared" si="14"/>
        <v>8.3669304063722742E-4</v>
      </c>
      <c r="AY54" s="10">
        <f t="shared" si="15"/>
        <v>3.0100547830107637E-2</v>
      </c>
      <c r="AZ54" s="10">
        <f t="shared" si="16"/>
        <v>-3.0732904117009166E-3</v>
      </c>
      <c r="BA54" s="10">
        <f t="shared" si="17"/>
        <v>3.8771185754935462E-3</v>
      </c>
      <c r="BB54" s="10">
        <f t="shared" si="18"/>
        <v>-2.1922113283877418E-3</v>
      </c>
      <c r="BC54" s="10">
        <f t="shared" si="19"/>
        <v>4.406891022666095E-2</v>
      </c>
      <c r="BD54" s="10">
        <f t="shared" si="20"/>
        <v>6.9112202243938549E-4</v>
      </c>
      <c r="BE54" s="10">
        <f t="shared" si="21"/>
        <v>-1.2106298341411442E-2</v>
      </c>
      <c r="BF54" s="10">
        <f t="shared" si="22"/>
        <v>8.6603140756612129E-2</v>
      </c>
      <c r="BG54" s="10">
        <f t="shared" si="23"/>
        <v>-2.2097168669278779E-2</v>
      </c>
      <c r="BH54" s="10">
        <f t="shared" si="24"/>
        <v>5.7305555347897212E-3</v>
      </c>
      <c r="BI54" s="10">
        <f t="shared" si="25"/>
        <v>3.4870759761217653E-2</v>
      </c>
      <c r="BJ54" s="10">
        <f t="shared" si="26"/>
        <v>2.7861101705111718E-2</v>
      </c>
      <c r="BK54" s="10">
        <f t="shared" si="27"/>
        <v>1.1292915620279349E-2</v>
      </c>
      <c r="BL54" s="10">
        <f t="shared" si="28"/>
        <v>-3.0392109945294829E-2</v>
      </c>
      <c r="BM54" s="10">
        <f t="shared" si="29"/>
        <v>2.721016900894295E-2</v>
      </c>
      <c r="BN54" s="10">
        <f t="shared" si="30"/>
        <v>-2.4920950828818081E-2</v>
      </c>
      <c r="BO54" s="10">
        <f t="shared" si="7"/>
        <v>1.9420560614586024E-2</v>
      </c>
      <c r="BP54" s="10">
        <f t="shared" si="36"/>
        <v>2.8971542800447947E-2</v>
      </c>
      <c r="BQ54" s="10">
        <f t="shared" si="37"/>
        <v>3.2082570273159416E-2</v>
      </c>
      <c r="BR54" s="10">
        <f t="shared" si="8"/>
        <v>4.2408274007851271E-2</v>
      </c>
      <c r="BS54" s="10">
        <f t="shared" si="38"/>
        <v>8.2351166426463535E-2</v>
      </c>
      <c r="BT54" s="10">
        <f t="shared" si="39"/>
        <v>3.9612344309641452E-2</v>
      </c>
      <c r="BU54" s="10">
        <f t="shared" si="9"/>
        <v>-3.1073312672140897E-2</v>
      </c>
      <c r="BV54" s="10">
        <f t="shared" si="40"/>
        <v>5.4706919220874069E-2</v>
      </c>
      <c r="BW54" s="10">
        <f t="shared" si="41"/>
        <v>0.10370699825564961</v>
      </c>
      <c r="BX54" s="10">
        <f t="shared" si="10"/>
        <v>5.2429687886162576E-2</v>
      </c>
      <c r="BY54" s="10">
        <f t="shared" si="42"/>
        <v>-9.2305070925963236E-3</v>
      </c>
      <c r="BZ54" s="10">
        <f t="shared" si="43"/>
        <v>4.0601363049724656E-2</v>
      </c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</row>
    <row r="55" spans="1:134" x14ac:dyDescent="0.2">
      <c r="A55" s="5">
        <v>41305</v>
      </c>
      <c r="B55" s="6">
        <f>LN(TN1_Precios!B55/TN1_Precios!B56)</f>
        <v>5.6717308536996164E-2</v>
      </c>
      <c r="C55" s="6">
        <f>LN(TN1_Precios!C55/TN1_Precios!C56)</f>
        <v>5.1690028168131431E-2</v>
      </c>
      <c r="D55" s="6">
        <f>LN(TN1_Precios!D55/TN1_Precios!D56)</f>
        <v>1.8692133012152546E-2</v>
      </c>
      <c r="E55" s="6">
        <f>LN(TN1_Precios!E55/TN1_Precios!E56)</f>
        <v>3.1442553572145059E-2</v>
      </c>
      <c r="F55" s="6">
        <f>LN(TN1_Precios!F55/TN1_Precios!F56)</f>
        <v>8.7911872322879892E-2</v>
      </c>
      <c r="G55" s="6">
        <f>LN(TN1_Precios!G55/TN1_Precios!G56)</f>
        <v>4.6129771727501365E-2</v>
      </c>
      <c r="H55" s="6">
        <f>LN(TN1_Precios!H55/TN1_Precios!H56)</f>
        <v>0.11079101783821241</v>
      </c>
      <c r="I55" s="6">
        <f>LN(TN1_Precios!I55/TN1_Precios!I56)</f>
        <v>6.2367572025861177E-2</v>
      </c>
      <c r="J55" s="6">
        <f>LN(TN1_Precios!J55/TN1_Precios!J56)</f>
        <v>8.1713447855223095E-2</v>
      </c>
      <c r="K55" s="6">
        <f>LN(TN1_Precios!K55/TN1_Precios!K56)</f>
        <v>1.1292102152943708E-2</v>
      </c>
      <c r="L55" s="6">
        <f>LN(TN1_Precios!L55/TN1_Precios!L56)</f>
        <v>0.12047211147002776</v>
      </c>
      <c r="M55" s="6">
        <f>LN(TN1_Precios!M55/TN1_Precios!M56)</f>
        <v>1.2966354073994673E-2</v>
      </c>
      <c r="N55" s="6">
        <f>LN(TN1_Precios!N55/TN1_Precios!N56)</f>
        <v>3.2663913745601139E-2</v>
      </c>
      <c r="O55" s="6">
        <f>LN(TN1_Precios!O55/TN1_Precios!O56)</f>
        <v>0.11841391070096542</v>
      </c>
      <c r="P55" s="6">
        <f>LN(TN1_Precios!P55/TN1_Precios!P56)</f>
        <v>1.3060523130017087E-2</v>
      </c>
      <c r="Q55" s="6">
        <f>LN(TN1_Precios!Q55/TN1_Precios!Q56)</f>
        <v>7.2307647609128514E-2</v>
      </c>
      <c r="R55" s="6">
        <f>LN(TN1_Precios!R55/TN1_Precios!R56)</f>
        <v>1.0118130165584686E-2</v>
      </c>
      <c r="S55" s="6">
        <f>LN(TN1_Precios!S55/TN1_Precios!S56)</f>
        <v>2.4158376979766603E-2</v>
      </c>
      <c r="T55" s="6">
        <f>LN(TN1_Precios!T55/TN1_Precios!T56)</f>
        <v>3.1295280655477806E-2</v>
      </c>
      <c r="U55" s="6">
        <f>LN(TN1_Precios!U55/TN1_Precios!U56)</f>
        <v>0.10502586908711241</v>
      </c>
      <c r="V55" s="6">
        <f>LN(TN1_Precios!V55/TN1_Precios!V56)</f>
        <v>2.0391146188689794E-3</v>
      </c>
      <c r="W55" s="6">
        <f>LN(TN1_Precios!W55/TN1_Precios!W56)</f>
        <v>2.5317807984290001E-2</v>
      </c>
      <c r="X55" s="6">
        <f>LN(TN1_Precios!X55/TN1_Precios!X56)</f>
        <v>9.8596124723099327E-3</v>
      </c>
      <c r="Y55" s="6">
        <f>LN(TN1_Precios!Y55/TN1_Precios!Y56)</f>
        <v>-8.9245344936840863E-3</v>
      </c>
      <c r="Z55" s="6">
        <f>LN(TN1_Precios!Z55/TN1_Precios!Z56)</f>
        <v>6.2631934716032192E-2</v>
      </c>
      <c r="AA55" s="6">
        <f>LN(TN1_Precios!AA55/TN1_Precios!AA56)</f>
        <v>3.4849166422774747E-2</v>
      </c>
      <c r="AB55" s="6">
        <f>LN(TN1_Precios!AB55/TN1_Precios!AB56)</f>
        <v>7.8412726047696682E-2</v>
      </c>
      <c r="AC55" s="6">
        <f>LN(TN1_Precios!AC55/TN1_Precios!AC56)</f>
        <v>3.8221212820197671E-2</v>
      </c>
      <c r="AD55" s="6">
        <f>LN(TN1_Precios!AD55/TN1_Precios!AD56)</f>
        <v>0.11069289462064882</v>
      </c>
      <c r="AE55" s="6">
        <f>LN(TN1_Precios!AE55/TN1_Precios!AE56)</f>
        <v>0.16960360102069852</v>
      </c>
      <c r="AF55" s="6">
        <f>LN(TN1_Precios!AF55/TN1_Precios!AF56)</f>
        <v>0.10161017641078243</v>
      </c>
      <c r="AG55" s="6">
        <f>LN(TN1_Precios!AG55/TN1_Precios!AG56)</f>
        <v>1.0526412986987383E-2</v>
      </c>
      <c r="AH55" s="6">
        <f>LN(TN1_Precios!AH55/TN1_Precios!AH56)</f>
        <v>4.3466578148002644E-2</v>
      </c>
      <c r="AI55" s="6">
        <f>LN(TN1_Precios!AI55/TN1_Precios!AI56)</f>
        <v>5.0566630220724211E-2</v>
      </c>
      <c r="AJ55" s="6">
        <f>LN(TN1_Precios!AJ55/TN1_Precios!AJ56)</f>
        <v>-1.507366898572588E-2</v>
      </c>
      <c r="AK55" s="6">
        <f>LN(TN1_Precios!AK55/TN1_Precios!AK56)</f>
        <v>0.18753091429635432</v>
      </c>
      <c r="AL55" s="6">
        <f>LN(TN1_Precios!AL55/TN1_Precios!AL56)</f>
        <v>3.2414939241710229E-3</v>
      </c>
      <c r="AM55" s="6">
        <f>LN(TN1_Precios!AM55/TN1_Precios!AM56)</f>
        <v>7.4107972153721835E-2</v>
      </c>
      <c r="AO55" s="10">
        <f t="shared" si="6"/>
        <v>5.6227681040584128E-2</v>
      </c>
      <c r="AP55" s="10">
        <f t="shared" si="31"/>
        <v>5.0841978068179958E-2</v>
      </c>
      <c r="AQ55" s="10">
        <f t="shared" si="32"/>
        <v>1.3079062982733505E-2</v>
      </c>
      <c r="AR55" s="10">
        <f t="shared" si="33"/>
        <v>2.9365332412675992E-2</v>
      </c>
      <c r="AS55" s="10">
        <f t="shared" si="34"/>
        <v>8.9647147521151341E-2</v>
      </c>
      <c r="AT55" s="10">
        <f t="shared" si="35"/>
        <v>4.0236477112190035E-2</v>
      </c>
      <c r="AU55" s="10">
        <f t="shared" si="11"/>
        <v>0.10750946871587239</v>
      </c>
      <c r="AV55" s="10">
        <f t="shared" si="12"/>
        <v>6.1970344874871193E-2</v>
      </c>
      <c r="AW55" s="10">
        <f t="shared" si="13"/>
        <v>0.10009925349881729</v>
      </c>
      <c r="AX55" s="10">
        <f t="shared" si="14"/>
        <v>4.7186916946710426E-3</v>
      </c>
      <c r="AY55" s="10">
        <f t="shared" si="15"/>
        <v>0.12759567988973528</v>
      </c>
      <c r="AZ55" s="10">
        <f t="shared" si="16"/>
        <v>8.236273631872456E-3</v>
      </c>
      <c r="BA55" s="10">
        <f t="shared" si="17"/>
        <v>3.7472156583903862E-2</v>
      </c>
      <c r="BB55" s="10">
        <f t="shared" si="18"/>
        <v>0.11649082404620631</v>
      </c>
      <c r="BC55" s="10">
        <f t="shared" si="19"/>
        <v>1.4174772532428428E-2</v>
      </c>
      <c r="BD55" s="10">
        <f t="shared" si="20"/>
        <v>7.3190574101200168E-2</v>
      </c>
      <c r="BE55" s="10">
        <f t="shared" si="21"/>
        <v>9.4019570732825127E-3</v>
      </c>
      <c r="BF55" s="10">
        <f t="shared" si="22"/>
        <v>1.8078096694366729E-2</v>
      </c>
      <c r="BG55" s="10">
        <f t="shared" si="23"/>
        <v>3.2354410207315831E-2</v>
      </c>
      <c r="BH55" s="10">
        <f t="shared" si="24"/>
        <v>0.10288243978513165</v>
      </c>
      <c r="BI55" s="10">
        <f t="shared" si="25"/>
        <v>-3.0228359552843791E-3</v>
      </c>
      <c r="BJ55" s="10">
        <f t="shared" si="26"/>
        <v>1.5883124945705006E-2</v>
      </c>
      <c r="BK55" s="10">
        <f t="shared" si="27"/>
        <v>4.7948471017667024E-3</v>
      </c>
      <c r="BL55" s="10">
        <f t="shared" si="28"/>
        <v>-1.2187977050726332E-2</v>
      </c>
      <c r="BM55" s="10">
        <f t="shared" si="29"/>
        <v>6.4214609185242688E-2</v>
      </c>
      <c r="BN55" s="10">
        <f t="shared" si="30"/>
        <v>4.2114500982882982E-2</v>
      </c>
      <c r="BO55" s="10">
        <f t="shared" si="7"/>
        <v>7.1585868784077564E-2</v>
      </c>
      <c r="BP55" s="10">
        <f t="shared" si="36"/>
        <v>3.7027341288919199E-2</v>
      </c>
      <c r="BQ55" s="10">
        <f t="shared" si="37"/>
        <v>0.11274027717375364</v>
      </c>
      <c r="BR55" s="10">
        <f t="shared" si="8"/>
        <v>0.17954727037561258</v>
      </c>
      <c r="BS55" s="10">
        <f t="shared" si="38"/>
        <v>0.10057973389819497</v>
      </c>
      <c r="BT55" s="10">
        <f t="shared" si="39"/>
        <v>3.5949437535708452E-3</v>
      </c>
      <c r="BU55" s="10">
        <f t="shared" si="9"/>
        <v>4.3738483091519523E-2</v>
      </c>
      <c r="BV55" s="10">
        <f t="shared" si="40"/>
        <v>5.1203038908627076E-2</v>
      </c>
      <c r="BW55" s="10">
        <f t="shared" si="41"/>
        <v>-1.4927005883754698E-2</v>
      </c>
      <c r="BX55" s="10">
        <f t="shared" si="10"/>
        <v>0.22132950531275558</v>
      </c>
      <c r="BY55" s="10">
        <f t="shared" si="42"/>
        <v>-2.747519244254345E-3</v>
      </c>
      <c r="BZ55" s="10">
        <f t="shared" si="43"/>
        <v>6.2523582032876251E-2</v>
      </c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</row>
    <row r="56" spans="1:134" x14ac:dyDescent="0.2">
      <c r="A56" s="5">
        <v>41274</v>
      </c>
      <c r="B56" s="6">
        <f>LN(TN1_Precios!B56/TN1_Precios!B57)</f>
        <v>3.8242743427119523E-2</v>
      </c>
      <c r="C56" s="6">
        <f>LN(TN1_Precios!C56/TN1_Precios!C57)</f>
        <v>-1.1769786982340004E-2</v>
      </c>
      <c r="D56" s="6">
        <f>LN(TN1_Precios!D56/TN1_Precios!D57)</f>
        <v>3.4040617004635135E-2</v>
      </c>
      <c r="E56" s="6">
        <f>LN(TN1_Precios!E56/TN1_Precios!E57)</f>
        <v>-2.3917285923923459E-2</v>
      </c>
      <c r="F56" s="6">
        <f>LN(TN1_Precios!F56/TN1_Precios!F57)</f>
        <v>-4.0458585195436835E-3</v>
      </c>
      <c r="G56" s="6">
        <f>LN(TN1_Precios!G56/TN1_Precios!G57)</f>
        <v>9.1625987657853014E-2</v>
      </c>
      <c r="H56" s="6">
        <f>LN(TN1_Precios!H56/TN1_Precios!H57)</f>
        <v>3.6378885974195037E-2</v>
      </c>
      <c r="I56" s="6">
        <f>LN(TN1_Precios!I56/TN1_Precios!I57)</f>
        <v>3.8698903886442614E-2</v>
      </c>
      <c r="J56" s="6">
        <f>LN(TN1_Precios!J56/TN1_Precios!J57)</f>
        <v>1.6263584117074206E-2</v>
      </c>
      <c r="K56" s="6">
        <f>LN(TN1_Precios!K56/TN1_Precios!K57)</f>
        <v>7.6351499968056236E-2</v>
      </c>
      <c r="L56" s="6">
        <f>LN(TN1_Precios!L56/TN1_Precios!L57)</f>
        <v>3.6249212576040794E-2</v>
      </c>
      <c r="M56" s="6">
        <f>LN(TN1_Precios!M56/TN1_Precios!M57)</f>
        <v>7.3581308555366348E-2</v>
      </c>
      <c r="N56" s="6">
        <f>LN(TN1_Precios!N56/TN1_Precios!N57)</f>
        <v>1.3152465624558216E-2</v>
      </c>
      <c r="O56" s="6">
        <f>LN(TN1_Precios!O56/TN1_Precios!O57)</f>
        <v>1.2113972375191283E-2</v>
      </c>
      <c r="P56" s="6">
        <f>LN(TN1_Precios!P56/TN1_Precios!P57)</f>
        <v>-3.307876075273677E-3</v>
      </c>
      <c r="Q56" s="6">
        <f>LN(TN1_Precios!Q56/TN1_Precios!Q57)</f>
        <v>2.1930474927090479E-2</v>
      </c>
      <c r="R56" s="6">
        <f>LN(TN1_Precios!R56/TN1_Precios!R57)</f>
        <v>-2.5391465186762985E-3</v>
      </c>
      <c r="S56" s="6">
        <f>LN(TN1_Precios!S56/TN1_Precios!S57)</f>
        <v>2.9631797606371149E-2</v>
      </c>
      <c r="T56" s="6">
        <f>LN(TN1_Precios!T56/TN1_Precios!T57)</f>
        <v>2.4982439323062138E-3</v>
      </c>
      <c r="U56" s="6">
        <f>LN(TN1_Precios!U56/TN1_Precios!U57)</f>
        <v>2.7840686235104283E-2</v>
      </c>
      <c r="V56" s="6">
        <f>LN(TN1_Precios!V56/TN1_Precios!V57)</f>
        <v>0.15830353545631043</v>
      </c>
      <c r="W56" s="6">
        <f>LN(TN1_Precios!W56/TN1_Precios!W57)</f>
        <v>-1.7789541563498299E-2</v>
      </c>
      <c r="X56" s="6">
        <f>LN(TN1_Precios!X56/TN1_Precios!X57)</f>
        <v>9.1358791161669256E-2</v>
      </c>
      <c r="Y56" s="6">
        <f>LN(TN1_Precios!Y56/TN1_Precios!Y57)</f>
        <v>3.8957526463603266E-2</v>
      </c>
      <c r="Z56" s="6">
        <f>LN(TN1_Precios!Z56/TN1_Precios!Z57)</f>
        <v>1.3942420573236684E-2</v>
      </c>
      <c r="AA56" s="6">
        <f>LN(TN1_Precios!AA56/TN1_Precios!AA57)</f>
        <v>7.4520384129148257E-2</v>
      </c>
      <c r="AB56" s="6">
        <f>LN(TN1_Precios!AB56/TN1_Precios!AB57)</f>
        <v>0.10250597804950838</v>
      </c>
      <c r="AC56" s="6">
        <f>LN(TN1_Precios!AC56/TN1_Precios!AC57)</f>
        <v>7.4107972153721835E-2</v>
      </c>
      <c r="AD56" s="6">
        <f>LN(TN1_Precios!AD56/TN1_Precios!AD57)</f>
        <v>1.4450640297983767E-2</v>
      </c>
      <c r="AE56" s="6">
        <f>LN(TN1_Precios!AE56/TN1_Precios!AE57)</f>
        <v>2.0752211865592587E-2</v>
      </c>
      <c r="AF56" s="6">
        <f>LN(TN1_Precios!AF56/TN1_Precios!AF57)</f>
        <v>6.6265501706520791E-2</v>
      </c>
      <c r="AG56" s="6">
        <f>LN(TN1_Precios!AG56/TN1_Precios!AG57)</f>
        <v>7.1263020021490694E-2</v>
      </c>
      <c r="AH56" s="6">
        <f>LN(TN1_Precios!AH56/TN1_Precios!AH57)</f>
        <v>7.9186512176482066E-2</v>
      </c>
      <c r="AI56" s="6">
        <f>LN(TN1_Precios!AI56/TN1_Precios!AI57)</f>
        <v>6.1475463563939764E-2</v>
      </c>
      <c r="AJ56" s="6">
        <f>LN(TN1_Precios!AJ56/TN1_Precios!AJ57)</f>
        <v>6.0201483005832924E-2</v>
      </c>
      <c r="AK56" s="6">
        <f>LN(TN1_Precios!AK56/TN1_Precios!AK57)</f>
        <v>1.3182865114878052E-2</v>
      </c>
      <c r="AL56" s="6">
        <f>LN(TN1_Precios!AL56/TN1_Precios!AL57)</f>
        <v>2.6317308317373358E-2</v>
      </c>
      <c r="AM56" s="6">
        <f>LN(TN1_Precios!AM56/TN1_Precios!AM57)</f>
        <v>0.11949844844364438</v>
      </c>
      <c r="AO56" s="10">
        <f t="shared" si="6"/>
        <v>3.7753115930707487E-2</v>
      </c>
      <c r="AP56" s="10">
        <f t="shared" si="31"/>
        <v>-1.2617837082291474E-2</v>
      </c>
      <c r="AQ56" s="10">
        <f t="shared" si="32"/>
        <v>2.8427546975216093E-2</v>
      </c>
      <c r="AR56" s="10">
        <f t="shared" si="33"/>
        <v>-2.5994507083392526E-2</v>
      </c>
      <c r="AS56" s="10">
        <f t="shared" si="34"/>
        <v>-2.3105833212722355E-3</v>
      </c>
      <c r="AT56" s="10">
        <f t="shared" si="35"/>
        <v>8.5732693042541691E-2</v>
      </c>
      <c r="AU56" s="10">
        <f t="shared" si="11"/>
        <v>3.3097336851855015E-2</v>
      </c>
      <c r="AV56" s="10">
        <f t="shared" si="12"/>
        <v>3.8301676735452629E-2</v>
      </c>
      <c r="AW56" s="10">
        <f t="shared" si="13"/>
        <v>3.4649389760668392E-2</v>
      </c>
      <c r="AX56" s="10">
        <f t="shared" si="14"/>
        <v>6.9778089509783564E-2</v>
      </c>
      <c r="AY56" s="10">
        <f t="shared" si="15"/>
        <v>4.3372780995748296E-2</v>
      </c>
      <c r="AZ56" s="10">
        <f t="shared" si="16"/>
        <v>6.8851228113244137E-2</v>
      </c>
      <c r="BA56" s="10">
        <f t="shared" si="17"/>
        <v>1.7960708462860936E-2</v>
      </c>
      <c r="BB56" s="10">
        <f t="shared" si="18"/>
        <v>1.0190885720432174E-2</v>
      </c>
      <c r="BC56" s="10">
        <f t="shared" si="19"/>
        <v>-2.1936266728623359E-3</v>
      </c>
      <c r="BD56" s="10">
        <f t="shared" si="20"/>
        <v>2.2813401419162129E-2</v>
      </c>
      <c r="BE56" s="10">
        <f t="shared" si="21"/>
        <v>-3.2553196109784709E-3</v>
      </c>
      <c r="BF56" s="10">
        <f t="shared" si="22"/>
        <v>2.3551517320971275E-2</v>
      </c>
      <c r="BG56" s="10">
        <f t="shared" si="23"/>
        <v>3.5573734841442411E-3</v>
      </c>
      <c r="BH56" s="10">
        <f t="shared" si="24"/>
        <v>2.5697256933123521E-2</v>
      </c>
      <c r="BI56" s="10">
        <f t="shared" si="25"/>
        <v>0.15324158488215708</v>
      </c>
      <c r="BJ56" s="10">
        <f t="shared" si="26"/>
        <v>-2.7224224602083298E-2</v>
      </c>
      <c r="BK56" s="10">
        <f t="shared" si="27"/>
        <v>8.6294025791126022E-2</v>
      </c>
      <c r="BL56" s="10">
        <f t="shared" si="28"/>
        <v>3.5694083906561022E-2</v>
      </c>
      <c r="BM56" s="10">
        <f t="shared" si="29"/>
        <v>1.5525095042447182E-2</v>
      </c>
      <c r="BN56" s="10">
        <f t="shared" si="30"/>
        <v>8.1785718689256492E-2</v>
      </c>
      <c r="BO56" s="10">
        <f t="shared" si="7"/>
        <v>9.5679120785889263E-2</v>
      </c>
      <c r="BP56" s="10">
        <f t="shared" si="36"/>
        <v>7.291410062244337E-2</v>
      </c>
      <c r="BQ56" s="10">
        <f t="shared" si="37"/>
        <v>1.6498022851088583E-2</v>
      </c>
      <c r="BR56" s="10">
        <f t="shared" si="8"/>
        <v>3.0695881220506632E-2</v>
      </c>
      <c r="BS56" s="10">
        <f t="shared" si="38"/>
        <v>6.5235059193933326E-2</v>
      </c>
      <c r="BT56" s="10">
        <f t="shared" si="39"/>
        <v>6.4331550788074163E-2</v>
      </c>
      <c r="BU56" s="10">
        <f t="shared" si="9"/>
        <v>7.9458417119998945E-2</v>
      </c>
      <c r="BV56" s="10">
        <f t="shared" si="40"/>
        <v>6.2111872251842629E-2</v>
      </c>
      <c r="BW56" s="10">
        <f t="shared" si="41"/>
        <v>6.0348146107804104E-2</v>
      </c>
      <c r="BX56" s="10">
        <f t="shared" si="10"/>
        <v>4.6981456131279305E-2</v>
      </c>
      <c r="BY56" s="10">
        <f t="shared" si="42"/>
        <v>2.0328295148947989E-2</v>
      </c>
      <c r="BZ56" s="10">
        <f t="shared" si="43"/>
        <v>0.10791405832279879</v>
      </c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</row>
    <row r="57" spans="1:134" x14ac:dyDescent="0.2">
      <c r="A57" s="5">
        <v>41243</v>
      </c>
      <c r="B57" s="6">
        <f>LN(TN1_Precios!B57/TN1_Precios!B58)</f>
        <v>-3.0063867714882966E-2</v>
      </c>
      <c r="C57" s="6">
        <f>LN(TN1_Precios!C57/TN1_Precios!C58)</f>
        <v>8.1332018767725611E-2</v>
      </c>
      <c r="D57" s="6">
        <f>LN(TN1_Precios!D57/TN1_Precios!D58)</f>
        <v>1.3706615505843919E-2</v>
      </c>
      <c r="E57" s="6">
        <f>LN(TN1_Precios!E57/TN1_Precios!E58)</f>
        <v>1.4071174528753829E-2</v>
      </c>
      <c r="F57" s="6">
        <f>LN(TN1_Precios!F57/TN1_Precios!F58)</f>
        <v>-1.5359233490144395E-2</v>
      </c>
      <c r="G57" s="6">
        <f>LN(TN1_Precios!G57/TN1_Precios!G58)</f>
        <v>1.2304935190378874E-2</v>
      </c>
      <c r="H57" s="6">
        <f>LN(TN1_Precios!H57/TN1_Precios!H58)</f>
        <v>2.6990727958394144E-2</v>
      </c>
      <c r="I57" s="6">
        <f>LN(TN1_Precios!I57/TN1_Precios!I58)</f>
        <v>-2.1046987064592453E-2</v>
      </c>
      <c r="J57" s="6">
        <f>LN(TN1_Precios!J57/TN1_Precios!J58)</f>
        <v>-4.7957780790752427E-2</v>
      </c>
      <c r="K57" s="6">
        <f>LN(TN1_Precios!K57/TN1_Precios!K58)</f>
        <v>-1.6739278969295382E-3</v>
      </c>
      <c r="L57" s="6">
        <f>LN(TN1_Precios!L57/TN1_Precios!L58)</f>
        <v>-5.0859737909029777E-2</v>
      </c>
      <c r="M57" s="6">
        <f>LN(TN1_Precios!M57/TN1_Precios!M58)</f>
        <v>9.7404864029086268E-4</v>
      </c>
      <c r="N57" s="6">
        <f>LN(TN1_Precios!N57/TN1_Precios!N58)</f>
        <v>-4.8986647125167843E-2</v>
      </c>
      <c r="O57" s="6">
        <f>LN(TN1_Precios!O57/TN1_Precios!O58)</f>
        <v>-2.9083894553033875E-2</v>
      </c>
      <c r="P57" s="6">
        <f>LN(TN1_Precios!P57/TN1_Precios!P58)</f>
        <v>-3.8833013704710054E-2</v>
      </c>
      <c r="Q57" s="6">
        <f>LN(TN1_Precios!Q57/TN1_Precios!Q58)</f>
        <v>-4.214997001639742E-2</v>
      </c>
      <c r="R57" s="6">
        <f>LN(TN1_Precios!R57/TN1_Precios!R58)</f>
        <v>-4.6384228218618916E-3</v>
      </c>
      <c r="S57" s="6">
        <f>LN(TN1_Precios!S57/TN1_Precios!S58)</f>
        <v>4.2389638672618163E-2</v>
      </c>
      <c r="T57" s="6">
        <f>LN(TN1_Precios!T57/TN1_Precios!T58)</f>
        <v>3.0528800379180797E-3</v>
      </c>
      <c r="U57" s="6">
        <f>LN(TN1_Precios!U57/TN1_Precios!U58)</f>
        <v>-2.8692008876973922E-2</v>
      </c>
      <c r="V57" s="6">
        <f>LN(TN1_Precios!V57/TN1_Precios!V58)</f>
        <v>-0.13026519483790147</v>
      </c>
      <c r="W57" s="6">
        <f>LN(TN1_Precios!W57/TN1_Precios!W58)</f>
        <v>9.7832249237034805E-2</v>
      </c>
      <c r="X57" s="6">
        <f>LN(TN1_Precios!X57/TN1_Precios!X58)</f>
        <v>-1.6220224953201853E-2</v>
      </c>
      <c r="Y57" s="6">
        <f>LN(TN1_Precios!Y57/TN1_Precios!Y58)</f>
        <v>5.3607239687052423E-2</v>
      </c>
      <c r="Z57" s="6">
        <f>LN(TN1_Precios!Z57/TN1_Precios!Z58)</f>
        <v>6.4889046231964747E-3</v>
      </c>
      <c r="AA57" s="6">
        <f>LN(TN1_Precios!AA57/TN1_Precios!AA58)</f>
        <v>-0.11486638877945077</v>
      </c>
      <c r="AB57" s="6">
        <f>LN(TN1_Precios!AB57/TN1_Precios!AB58)</f>
        <v>-2.5831694613524074E-2</v>
      </c>
      <c r="AC57" s="6">
        <f>LN(TN1_Precios!AC57/TN1_Precios!AC58)</f>
        <v>4.2863704431782314E-2</v>
      </c>
      <c r="AD57" s="6">
        <f>LN(TN1_Precios!AD57/TN1_Precios!AD58)</f>
        <v>-8.8496152769824993E-3</v>
      </c>
      <c r="AE57" s="6">
        <f>LN(TN1_Precios!AE57/TN1_Precios!AE58)</f>
        <v>-0.16884586179281061</v>
      </c>
      <c r="AF57" s="6">
        <f>LN(TN1_Precios!AF57/TN1_Precios!AF58)</f>
        <v>5.7141224551888112E-5</v>
      </c>
      <c r="AG57" s="6">
        <f>LN(TN1_Precios!AG57/TN1_Precios!AG58)</f>
        <v>9.9355582350108568E-3</v>
      </c>
      <c r="AH57" s="6">
        <f>LN(TN1_Precios!AH57/TN1_Precios!AH58)</f>
        <v>-5.8948249935490873E-2</v>
      </c>
      <c r="AI57" s="6">
        <f>LN(TN1_Precios!AI57/TN1_Precios!AI58)</f>
        <v>-2.5157772917914527E-2</v>
      </c>
      <c r="AJ57" s="6">
        <f>LN(TN1_Precios!AJ57/TN1_Precios!AJ58)</f>
        <v>1.3300978987093547E-2</v>
      </c>
      <c r="AK57" s="6">
        <f>LN(TN1_Precios!AK57/TN1_Precios!AK58)</f>
        <v>-8.6221175447128845E-2</v>
      </c>
      <c r="AL57" s="6">
        <f>LN(TN1_Precios!AL57/TN1_Precios!AL58)</f>
        <v>2.3609865639133667E-2</v>
      </c>
      <c r="AM57" s="6">
        <f>LN(TN1_Precios!AM57/TN1_Precios!AM58)</f>
        <v>-1.8615074898256288E-2</v>
      </c>
      <c r="AO57" s="10">
        <f t="shared" si="6"/>
        <v>-3.0553495211295002E-2</v>
      </c>
      <c r="AP57" s="10">
        <f t="shared" si="31"/>
        <v>8.0483968667774144E-2</v>
      </c>
      <c r="AQ57" s="10">
        <f t="shared" si="32"/>
        <v>8.0935454764248758E-3</v>
      </c>
      <c r="AR57" s="10">
        <f t="shared" si="33"/>
        <v>1.1993953369284761E-2</v>
      </c>
      <c r="AS57" s="10">
        <f t="shared" si="34"/>
        <v>-1.3623958291872948E-2</v>
      </c>
      <c r="AT57" s="10">
        <f t="shared" si="35"/>
        <v>6.4116405750675454E-3</v>
      </c>
      <c r="AU57" s="10">
        <f t="shared" si="11"/>
        <v>2.3709178836054123E-2</v>
      </c>
      <c r="AV57" s="10">
        <f t="shared" si="12"/>
        <v>-2.1444214215582437E-2</v>
      </c>
      <c r="AW57" s="10">
        <f t="shared" si="13"/>
        <v>-2.9571975147158237E-2</v>
      </c>
      <c r="AX57" s="10">
        <f t="shared" si="14"/>
        <v>-8.2473383552022043E-3</v>
      </c>
      <c r="AY57" s="10">
        <f t="shared" si="15"/>
        <v>-4.3736169489322275E-2</v>
      </c>
      <c r="AZ57" s="10">
        <f t="shared" si="16"/>
        <v>-3.7560318018313547E-3</v>
      </c>
      <c r="BA57" s="10">
        <f t="shared" si="17"/>
        <v>-4.4178404286865119E-2</v>
      </c>
      <c r="BB57" s="10">
        <f t="shared" si="18"/>
        <v>-3.1006981207792984E-2</v>
      </c>
      <c r="BC57" s="10">
        <f t="shared" si="19"/>
        <v>-3.7718764302298716E-2</v>
      </c>
      <c r="BD57" s="10">
        <f t="shared" si="20"/>
        <v>-4.1267043524325774E-2</v>
      </c>
      <c r="BE57" s="10">
        <f t="shared" si="21"/>
        <v>-5.3545959141640641E-3</v>
      </c>
      <c r="BF57" s="10">
        <f t="shared" si="22"/>
        <v>3.6309358387218292E-2</v>
      </c>
      <c r="BG57" s="10">
        <f t="shared" si="23"/>
        <v>4.1120095897561066E-3</v>
      </c>
      <c r="BH57" s="10">
        <f t="shared" si="24"/>
        <v>-3.0835438178954684E-2</v>
      </c>
      <c r="BI57" s="10">
        <f t="shared" si="25"/>
        <v>-0.13532714541205482</v>
      </c>
      <c r="BJ57" s="10">
        <f t="shared" si="26"/>
        <v>8.8397566198449809E-2</v>
      </c>
      <c r="BK57" s="10">
        <f t="shared" si="27"/>
        <v>-2.1284990323745083E-2</v>
      </c>
      <c r="BL57" s="10">
        <f t="shared" si="28"/>
        <v>5.0343797130010179E-2</v>
      </c>
      <c r="BM57" s="10">
        <f t="shared" si="29"/>
        <v>8.0715790924069733E-3</v>
      </c>
      <c r="BN57" s="10">
        <f t="shared" si="30"/>
        <v>-0.10760105421934253</v>
      </c>
      <c r="BO57" s="10">
        <f t="shared" si="7"/>
        <v>-3.2658551877143192E-2</v>
      </c>
      <c r="BP57" s="10">
        <f t="shared" si="36"/>
        <v>4.1669832900503842E-2</v>
      </c>
      <c r="BQ57" s="10">
        <f t="shared" si="37"/>
        <v>-6.8022327238776818E-3</v>
      </c>
      <c r="BR57" s="10">
        <f t="shared" si="8"/>
        <v>-0.15890219243789655</v>
      </c>
      <c r="BS57" s="10">
        <f t="shared" si="38"/>
        <v>-9.7330128803557519E-4</v>
      </c>
      <c r="BT57" s="10">
        <f t="shared" si="39"/>
        <v>3.004089001594319E-3</v>
      </c>
      <c r="BU57" s="10">
        <f t="shared" si="9"/>
        <v>-5.8676344991973994E-2</v>
      </c>
      <c r="BV57" s="10">
        <f t="shared" si="40"/>
        <v>-2.4521364230011659E-2</v>
      </c>
      <c r="BW57" s="10">
        <f t="shared" si="41"/>
        <v>1.3447642089064729E-2</v>
      </c>
      <c r="BX57" s="10">
        <f t="shared" si="10"/>
        <v>-5.2422584430727594E-2</v>
      </c>
      <c r="BY57" s="10">
        <f t="shared" si="42"/>
        <v>1.7620852470708298E-2</v>
      </c>
      <c r="BZ57" s="10">
        <f t="shared" si="43"/>
        <v>-3.0199465019101875E-2</v>
      </c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</row>
    <row r="58" spans="1:134" x14ac:dyDescent="0.2">
      <c r="A58" s="5">
        <v>41213</v>
      </c>
      <c r="B58" s="6">
        <f>LN(TN1_Precios!B58/TN1_Precios!B59)</f>
        <v>8.4562078906431793E-3</v>
      </c>
      <c r="C58" s="6">
        <f>LN(TN1_Precios!C58/TN1_Precios!C59)</f>
        <v>-1.8115315875444906E-3</v>
      </c>
      <c r="D58" s="6">
        <f>LN(TN1_Precios!D58/TN1_Precios!D59)</f>
        <v>1.7755263339979257E-2</v>
      </c>
      <c r="E58" s="6">
        <f>LN(TN1_Precios!E58/TN1_Precios!E59)</f>
        <v>0.1062193789046784</v>
      </c>
      <c r="F58" s="6">
        <f>LN(TN1_Precios!F58/TN1_Precios!F59)</f>
        <v>-1.9035691297740343E-2</v>
      </c>
      <c r="G58" s="6">
        <f>LN(TN1_Precios!G58/TN1_Precios!G59)</f>
        <v>9.7980408360203816E-2</v>
      </c>
      <c r="H58" s="6">
        <f>LN(TN1_Precios!H58/TN1_Precios!H59)</f>
        <v>3.3039937639932085E-2</v>
      </c>
      <c r="I58" s="6">
        <f>LN(TN1_Precios!I58/TN1_Precios!I59)</f>
        <v>-1.2597647105886107E-2</v>
      </c>
      <c r="J58" s="6">
        <f>LN(TN1_Precios!J58/TN1_Precios!J59)</f>
        <v>2.5376123822225126E-3</v>
      </c>
      <c r="K58" s="6">
        <f>LN(TN1_Precios!K58/TN1_Precios!K59)</f>
        <v>3.2323434567520702E-2</v>
      </c>
      <c r="L58" s="6">
        <f>LN(TN1_Precios!L58/TN1_Precios!L59)</f>
        <v>-8.7036689600373737E-2</v>
      </c>
      <c r="M58" s="6">
        <f>LN(TN1_Precios!M58/TN1_Precios!M59)</f>
        <v>7.9961500705933899E-2</v>
      </c>
      <c r="N58" s="6">
        <f>LN(TN1_Precios!N58/TN1_Precios!N59)</f>
        <v>-1.9134684663030307E-2</v>
      </c>
      <c r="O58" s="6">
        <f>LN(TN1_Precios!O58/TN1_Precios!O59)</f>
        <v>4.0286536134888128E-3</v>
      </c>
      <c r="P58" s="6">
        <f>LN(TN1_Precios!P58/TN1_Precios!P59)</f>
        <v>-1.8527253146561565E-2</v>
      </c>
      <c r="Q58" s="6">
        <f>LN(TN1_Precios!Q58/TN1_Precios!Q59)</f>
        <v>-8.9649332553102552E-3</v>
      </c>
      <c r="R58" s="6">
        <f>LN(TN1_Precios!R58/TN1_Precios!R59)</f>
        <v>1.7684959765261036E-3</v>
      </c>
      <c r="S58" s="6">
        <f>LN(TN1_Precios!S58/TN1_Precios!S59)</f>
        <v>0.13366587654269002</v>
      </c>
      <c r="T58" s="6">
        <f>LN(TN1_Precios!T58/TN1_Precios!T59)</f>
        <v>-4.1156493095461082E-3</v>
      </c>
      <c r="U58" s="6">
        <f>LN(TN1_Precios!U58/TN1_Precios!U59)</f>
        <v>3.0006467060955291E-2</v>
      </c>
      <c r="V58" s="6">
        <f>LN(TN1_Precios!V58/TN1_Precios!V59)</f>
        <v>0.11208365914710572</v>
      </c>
      <c r="W58" s="6">
        <f>LN(TN1_Precios!W58/TN1_Precios!W59)</f>
        <v>7.1973499625089241E-2</v>
      </c>
      <c r="X58" s="6">
        <f>LN(TN1_Precios!X58/TN1_Precios!X59)</f>
        <v>4.1357519638703474E-2</v>
      </c>
      <c r="Y58" s="6">
        <f>LN(TN1_Precios!Y58/TN1_Precios!Y59)</f>
        <v>0.1047010293150005</v>
      </c>
      <c r="Z58" s="6">
        <f>LN(TN1_Precios!Z58/TN1_Precios!Z59)</f>
        <v>9.608850739244118E-2</v>
      </c>
      <c r="AA58" s="6">
        <f>LN(TN1_Precios!AA58/TN1_Precios!AA59)</f>
        <v>-1.1117262492198585E-2</v>
      </c>
      <c r="AB58" s="6">
        <f>LN(TN1_Precios!AB58/TN1_Precios!AB59)</f>
        <v>0.11568482859710759</v>
      </c>
      <c r="AC58" s="6">
        <f>LN(TN1_Precios!AC58/TN1_Precios!AC59)</f>
        <v>4.0821994520254985E-2</v>
      </c>
      <c r="AD58" s="6">
        <f>LN(TN1_Precios!AD58/TN1_Precios!AD59)</f>
        <v>1.0673499765771286E-2</v>
      </c>
      <c r="AE58" s="6">
        <f>LN(TN1_Precios!AE58/TN1_Precios!AE59)</f>
        <v>6.1810351314346692E-3</v>
      </c>
      <c r="AF58" s="6">
        <f>LN(TN1_Precios!AF58/TN1_Precios!AF59)</f>
        <v>8.9612158689687138E-2</v>
      </c>
      <c r="AG58" s="6">
        <f>LN(TN1_Precios!AG58/TN1_Precios!AG59)</f>
        <v>6.6798235996378394E-2</v>
      </c>
      <c r="AH58" s="6">
        <f>LN(TN1_Precios!AH58/TN1_Precios!AH59)</f>
        <v>9.7980408360203816E-2</v>
      </c>
      <c r="AI58" s="6">
        <f>LN(TN1_Precios!AI58/TN1_Precios!AI59)</f>
        <v>3.251813906121636E-2</v>
      </c>
      <c r="AJ58" s="6">
        <f>LN(TN1_Precios!AJ58/TN1_Precios!AJ59)</f>
        <v>1.7698063783354659E-2</v>
      </c>
      <c r="AK58" s="6">
        <f>LN(TN1_Precios!AK58/TN1_Precios!AK59)</f>
        <v>-3.0613543400395304E-2</v>
      </c>
      <c r="AL58" s="6">
        <f>LN(TN1_Precios!AL58/TN1_Precios!AL59)</f>
        <v>-2.3609865639133736E-2</v>
      </c>
      <c r="AM58" s="6">
        <f>LN(TN1_Precios!AM58/TN1_Precios!AM59)</f>
        <v>4.1478098527406602E-2</v>
      </c>
      <c r="AO58" s="10">
        <f t="shared" si="6"/>
        <v>7.9665803942311417E-3</v>
      </c>
      <c r="AP58" s="10">
        <f t="shared" si="31"/>
        <v>-2.659581687495961E-3</v>
      </c>
      <c r="AQ58" s="10">
        <f t="shared" si="32"/>
        <v>1.2142193310560215E-2</v>
      </c>
      <c r="AR58" s="10">
        <f t="shared" si="33"/>
        <v>0.10414215774520934</v>
      </c>
      <c r="AS58" s="10">
        <f t="shared" si="34"/>
        <v>-1.7300416099468894E-2</v>
      </c>
      <c r="AT58" s="10">
        <f t="shared" si="35"/>
        <v>9.2087113744892493E-2</v>
      </c>
      <c r="AU58" s="10">
        <f t="shared" si="11"/>
        <v>2.9758388517592063E-2</v>
      </c>
      <c r="AV58" s="10">
        <f t="shared" si="12"/>
        <v>-1.299487425687609E-2</v>
      </c>
      <c r="AW58" s="10">
        <f t="shared" si="13"/>
        <v>2.0923418025816702E-2</v>
      </c>
      <c r="AX58" s="10">
        <f t="shared" si="14"/>
        <v>2.5750024109248038E-2</v>
      </c>
      <c r="AY58" s="10">
        <f t="shared" si="15"/>
        <v>-7.9913121180666236E-2</v>
      </c>
      <c r="AZ58" s="10">
        <f t="shared" si="16"/>
        <v>7.5231420263811688E-2</v>
      </c>
      <c r="BA58" s="10">
        <f t="shared" si="17"/>
        <v>-1.4326441824727587E-2</v>
      </c>
      <c r="BB58" s="10">
        <f t="shared" si="18"/>
        <v>2.1055669587297038E-3</v>
      </c>
      <c r="BC58" s="10">
        <f t="shared" si="19"/>
        <v>-1.7413003744150224E-2</v>
      </c>
      <c r="BD58" s="10">
        <f t="shared" si="20"/>
        <v>-8.082006763238607E-3</v>
      </c>
      <c r="BE58" s="10">
        <f t="shared" si="21"/>
        <v>1.0523228842239311E-3</v>
      </c>
      <c r="BF58" s="10">
        <f t="shared" si="22"/>
        <v>0.12758559625729016</v>
      </c>
      <c r="BG58" s="10">
        <f t="shared" si="23"/>
        <v>-3.0565197577080809E-3</v>
      </c>
      <c r="BH58" s="10">
        <f t="shared" si="24"/>
        <v>2.7863037758974529E-2</v>
      </c>
      <c r="BI58" s="10">
        <f t="shared" si="25"/>
        <v>0.10702170857295236</v>
      </c>
      <c r="BJ58" s="10">
        <f t="shared" si="26"/>
        <v>6.2538816586504245E-2</v>
      </c>
      <c r="BK58" s="10">
        <f t="shared" si="27"/>
        <v>3.6292754268160241E-2</v>
      </c>
      <c r="BL58" s="10">
        <f t="shared" si="28"/>
        <v>0.10143758675795825</v>
      </c>
      <c r="BM58" s="10">
        <f t="shared" si="29"/>
        <v>9.7671181861651676E-2</v>
      </c>
      <c r="BN58" s="10">
        <f t="shared" si="30"/>
        <v>-3.8519279320903483E-3</v>
      </c>
      <c r="BO58" s="10">
        <f t="shared" si="7"/>
        <v>0.10885797133348847</v>
      </c>
      <c r="BP58" s="10">
        <f t="shared" si="36"/>
        <v>3.9628122988976514E-2</v>
      </c>
      <c r="BQ58" s="10">
        <f t="shared" si="37"/>
        <v>1.2720882318876104E-2</v>
      </c>
      <c r="BR58" s="10">
        <f t="shared" si="8"/>
        <v>1.6124704486348715E-2</v>
      </c>
      <c r="BS58" s="10">
        <f t="shared" si="38"/>
        <v>8.8581716177099673E-2</v>
      </c>
      <c r="BT58" s="10">
        <f t="shared" si="39"/>
        <v>5.9866766762961855E-2</v>
      </c>
      <c r="BU58" s="10">
        <f t="shared" si="9"/>
        <v>9.8252313303720695E-2</v>
      </c>
      <c r="BV58" s="10">
        <f t="shared" si="40"/>
        <v>3.3154547749119224E-2</v>
      </c>
      <c r="BW58" s="10">
        <f t="shared" si="41"/>
        <v>1.7844726885325842E-2</v>
      </c>
      <c r="BX58" s="10">
        <f t="shared" si="10"/>
        <v>3.1850476160059475E-3</v>
      </c>
      <c r="BY58" s="10">
        <f t="shared" si="42"/>
        <v>-2.9598878807559105E-2</v>
      </c>
      <c r="BZ58" s="10">
        <f t="shared" si="43"/>
        <v>2.9893708406561015E-2</v>
      </c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</row>
    <row r="59" spans="1:134" x14ac:dyDescent="0.2">
      <c r="A59" s="5">
        <v>41182</v>
      </c>
      <c r="B59" s="6">
        <f>LN(TN1_Precios!B59/TN1_Precios!B60)</f>
        <v>1.7826164036279072E-2</v>
      </c>
      <c r="C59" s="6">
        <f>LN(TN1_Precios!C59/TN1_Precios!C60)</f>
        <v>5.9587517527118661E-2</v>
      </c>
      <c r="D59" s="6">
        <f>LN(TN1_Precios!D59/TN1_Precios!D60)</f>
        <v>1.252348678508808E-2</v>
      </c>
      <c r="E59" s="6">
        <f>LN(TN1_Precios!E59/TN1_Precios!E60)</f>
        <v>4.0631579987242671E-2</v>
      </c>
      <c r="F59" s="6">
        <f>LN(TN1_Precios!F59/TN1_Precios!F60)</f>
        <v>0</v>
      </c>
      <c r="G59" s="6">
        <f>LN(TN1_Precios!G59/TN1_Precios!G60)</f>
        <v>0.11332868530700327</v>
      </c>
      <c r="H59" s="6">
        <f>LN(TN1_Precios!H59/TN1_Precios!H60)</f>
        <v>-1.252237644468315E-2</v>
      </c>
      <c r="I59" s="6">
        <f>LN(TN1_Precios!I59/TN1_Precios!I60)</f>
        <v>-2.5019700961661912E-2</v>
      </c>
      <c r="J59" s="6">
        <f>LN(TN1_Precios!J59/TN1_Precios!J60)</f>
        <v>2.1586431485375871E-2</v>
      </c>
      <c r="K59" s="6">
        <f>LN(TN1_Precios!K59/TN1_Precios!K60)</f>
        <v>7.7759245307841077E-2</v>
      </c>
      <c r="L59" s="6">
        <f>LN(TN1_Precios!L59/TN1_Precios!L60)</f>
        <v>3.1501729851197501E-2</v>
      </c>
      <c r="M59" s="6">
        <f>LN(TN1_Precios!M59/TN1_Precios!M60)</f>
        <v>-1.9858808649603286E-2</v>
      </c>
      <c r="N59" s="6">
        <f>LN(TN1_Precios!N59/TN1_Precios!N60)</f>
        <v>4.5735086238234364E-2</v>
      </c>
      <c r="O59" s="6">
        <f>LN(TN1_Precios!O59/TN1_Precios!O60)</f>
        <v>-1.726800234992534E-2</v>
      </c>
      <c r="P59" s="6">
        <f>LN(TN1_Precios!P59/TN1_Precios!P60)</f>
        <v>5.3190194631188237E-2</v>
      </c>
      <c r="Q59" s="6">
        <f>LN(TN1_Precios!Q59/TN1_Precios!Q60)</f>
        <v>1.0654842590164632E-2</v>
      </c>
      <c r="R59" s="6">
        <f>LN(TN1_Precios!R59/TN1_Precios!R60)</f>
        <v>-2.6936043222228448E-3</v>
      </c>
      <c r="S59" s="6">
        <f>LN(TN1_Precios!S59/TN1_Precios!S60)</f>
        <v>6.0333262848922112E-2</v>
      </c>
      <c r="T59" s="6">
        <f>LN(TN1_Precios!T59/TN1_Precios!T60)</f>
        <v>6.5022194147624904E-2</v>
      </c>
      <c r="U59" s="6">
        <f>LN(TN1_Precios!U59/TN1_Precios!U60)</f>
        <v>9.0629832951408085E-2</v>
      </c>
      <c r="V59" s="6">
        <f>LN(TN1_Precios!V59/TN1_Precios!V60)</f>
        <v>0.1091533138965225</v>
      </c>
      <c r="W59" s="6">
        <f>LN(TN1_Precios!W59/TN1_Precios!W60)</f>
        <v>-2.9413885206293455E-2</v>
      </c>
      <c r="X59" s="6">
        <f>LN(TN1_Precios!X59/TN1_Precios!X60)</f>
        <v>1.7349249695630821E-2</v>
      </c>
      <c r="Y59" s="6">
        <f>LN(TN1_Precios!Y59/TN1_Precios!Y60)</f>
        <v>4.624900921734372E-2</v>
      </c>
      <c r="Z59" s="6">
        <f>LN(TN1_Precios!Z59/TN1_Precios!Z60)</f>
        <v>1.7480989468525476E-4</v>
      </c>
      <c r="AA59" s="6">
        <f>LN(TN1_Precios!AA59/TN1_Precios!AA60)</f>
        <v>5.510683047088475E-2</v>
      </c>
      <c r="AB59" s="6">
        <f>LN(TN1_Precios!AB59/TN1_Precios!AB60)</f>
        <v>7.6764342523364448E-2</v>
      </c>
      <c r="AC59" s="6">
        <f>LN(TN1_Precios!AC59/TN1_Precios!AC60)</f>
        <v>-1.4942546532434323E-2</v>
      </c>
      <c r="AD59" s="6">
        <f>LN(TN1_Precios!AD59/TN1_Precios!AD60)</f>
        <v>7.9145178044878362E-2</v>
      </c>
      <c r="AE59" s="6">
        <f>LN(TN1_Precios!AE59/TN1_Precios!AE60)</f>
        <v>0.19381696019662148</v>
      </c>
      <c r="AF59" s="6">
        <f>LN(TN1_Precios!AF59/TN1_Precios!AF60)</f>
        <v>-6.2305497506360864E-3</v>
      </c>
      <c r="AG59" s="6">
        <f>LN(TN1_Precios!AG59/TN1_Precios!AG60)</f>
        <v>6.1351575220941641E-5</v>
      </c>
      <c r="AH59" s="6">
        <f>LN(TN1_Precios!AH59/TN1_Precios!AH60)</f>
        <v>5.11107855318986E-3</v>
      </c>
      <c r="AI59" s="6">
        <f>LN(TN1_Precios!AI59/TN1_Precios!AI60)</f>
        <v>4.5878617364723082E-2</v>
      </c>
      <c r="AJ59" s="6">
        <f>LN(TN1_Precios!AJ59/TN1_Precios!AJ60)</f>
        <v>-5.1034484050946453E-2</v>
      </c>
      <c r="AK59" s="6">
        <f>LN(TN1_Precios!AK59/TN1_Precios!AK60)</f>
        <v>-0.10573995030476141</v>
      </c>
      <c r="AL59" s="6">
        <f>LN(TN1_Precios!AL59/TN1_Precios!AL60)</f>
        <v>4.4300258896580021E-2</v>
      </c>
      <c r="AM59" s="6">
        <f>LN(TN1_Precios!AM59/TN1_Precios!AM60)</f>
        <v>1.3393057336438035E-2</v>
      </c>
      <c r="AO59" s="10">
        <f t="shared" si="6"/>
        <v>1.7336536539867036E-2</v>
      </c>
      <c r="AP59" s="10">
        <f t="shared" si="31"/>
        <v>5.8739467427167187E-2</v>
      </c>
      <c r="AQ59" s="10">
        <f t="shared" si="32"/>
        <v>6.9104167556690377E-3</v>
      </c>
      <c r="AR59" s="10">
        <f t="shared" si="33"/>
        <v>3.8554358827773604E-2</v>
      </c>
      <c r="AS59" s="10">
        <f t="shared" si="34"/>
        <v>1.735275198271448E-3</v>
      </c>
      <c r="AT59" s="10">
        <f t="shared" si="35"/>
        <v>0.10743539069169195</v>
      </c>
      <c r="AU59" s="10">
        <f t="shared" si="11"/>
        <v>-1.5803925567023171E-2</v>
      </c>
      <c r="AV59" s="10">
        <f t="shared" si="12"/>
        <v>-2.5416928112651897E-2</v>
      </c>
      <c r="AW59" s="10">
        <f t="shared" si="13"/>
        <v>3.9972237128970065E-2</v>
      </c>
      <c r="AX59" s="10">
        <f t="shared" si="14"/>
        <v>7.1185834849568405E-2</v>
      </c>
      <c r="AY59" s="10">
        <f t="shared" si="15"/>
        <v>3.8625298270905002E-2</v>
      </c>
      <c r="AZ59" s="10">
        <f t="shared" si="16"/>
        <v>-2.4588889091725505E-2</v>
      </c>
      <c r="BA59" s="10">
        <f t="shared" si="17"/>
        <v>5.0543329076537087E-2</v>
      </c>
      <c r="BB59" s="10">
        <f t="shared" si="18"/>
        <v>-1.9191089004684449E-2</v>
      </c>
      <c r="BC59" s="10">
        <f t="shared" si="19"/>
        <v>5.4304444033599575E-2</v>
      </c>
      <c r="BD59" s="10">
        <f t="shared" si="20"/>
        <v>1.153776908223628E-2</v>
      </c>
      <c r="BE59" s="10">
        <f t="shared" si="21"/>
        <v>-3.4097774145250173E-3</v>
      </c>
      <c r="BF59" s="10">
        <f t="shared" si="22"/>
        <v>5.4252982563522241E-2</v>
      </c>
      <c r="BG59" s="10">
        <f t="shared" si="23"/>
        <v>6.6081323699462929E-2</v>
      </c>
      <c r="BH59" s="10">
        <f t="shared" si="24"/>
        <v>8.8486403649427323E-2</v>
      </c>
      <c r="BI59" s="10">
        <f t="shared" si="25"/>
        <v>0.10409136332236914</v>
      </c>
      <c r="BJ59" s="10">
        <f t="shared" si="26"/>
        <v>-3.8848568244878451E-2</v>
      </c>
      <c r="BK59" s="10">
        <f t="shared" si="27"/>
        <v>1.2284484325087591E-2</v>
      </c>
      <c r="BL59" s="10">
        <f t="shared" si="28"/>
        <v>4.2985566660301476E-2</v>
      </c>
      <c r="BM59" s="10">
        <f t="shared" si="29"/>
        <v>1.7574843638957531E-3</v>
      </c>
      <c r="BN59" s="10">
        <f t="shared" si="30"/>
        <v>6.2372165030992986E-2</v>
      </c>
      <c r="BO59" s="10">
        <f t="shared" si="7"/>
        <v>6.993748525974533E-2</v>
      </c>
      <c r="BP59" s="10">
        <f t="shared" si="36"/>
        <v>-1.6136418063712795E-2</v>
      </c>
      <c r="BQ59" s="10">
        <f t="shared" si="37"/>
        <v>8.1192560597983174E-2</v>
      </c>
      <c r="BR59" s="10">
        <f t="shared" si="8"/>
        <v>0.20376062955153551</v>
      </c>
      <c r="BS59" s="10">
        <f t="shared" si="38"/>
        <v>-7.2609922632235497E-3</v>
      </c>
      <c r="BT59" s="10">
        <f t="shared" si="39"/>
        <v>-6.8701176581955964E-3</v>
      </c>
      <c r="BU59" s="10">
        <f t="shared" si="9"/>
        <v>5.3829834967067374E-3</v>
      </c>
      <c r="BV59" s="10">
        <f t="shared" si="40"/>
        <v>4.6515026052625946E-2</v>
      </c>
      <c r="BW59" s="10">
        <f t="shared" si="41"/>
        <v>-5.0887820948975274E-2</v>
      </c>
      <c r="BX59" s="10">
        <f t="shared" si="10"/>
        <v>-7.1941359288360152E-2</v>
      </c>
      <c r="BY59" s="10">
        <f t="shared" si="42"/>
        <v>3.8311245728154655E-2</v>
      </c>
      <c r="BZ59" s="10">
        <f t="shared" si="43"/>
        <v>1.8086672155924483E-3</v>
      </c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</row>
    <row r="60" spans="1:134" x14ac:dyDescent="0.2">
      <c r="A60" s="5">
        <v>41152</v>
      </c>
      <c r="B60" s="6">
        <f>LN(TN1_Precios!B60/TN1_Precios!B61)</f>
        <v>-1.7149643219048868E-2</v>
      </c>
      <c r="C60" s="6">
        <f>LN(TN1_Precios!C60/TN1_Precios!C61)</f>
        <v>2.8934297444118302E-2</v>
      </c>
      <c r="D60" s="6">
        <f>LN(TN1_Precios!D60/TN1_Precios!D61)</f>
        <v>-1.1234117611066775E-2</v>
      </c>
      <c r="E60" s="6">
        <f>LN(TN1_Precios!E60/TN1_Precios!E61)</f>
        <v>-6.0219107261083003E-2</v>
      </c>
      <c r="F60" s="6">
        <f>LN(TN1_Precios!F60/TN1_Precios!F61)</f>
        <v>3.7090344209557001E-2</v>
      </c>
      <c r="G60" s="6">
        <f>LN(TN1_Precios!G60/TN1_Precios!G61)</f>
        <v>-2.8987536873252298E-2</v>
      </c>
      <c r="H60" s="6">
        <f>LN(TN1_Precios!H60/TN1_Precios!H61)</f>
        <v>-2.0485222283450621E-2</v>
      </c>
      <c r="I60" s="6">
        <f>LN(TN1_Precios!I60/TN1_Precios!I61)</f>
        <v>-1.8433701688838022E-2</v>
      </c>
      <c r="J60" s="6">
        <f>LN(TN1_Precios!J60/TN1_Precios!J61)</f>
        <v>-7.4085894710465575E-2</v>
      </c>
      <c r="K60" s="6">
        <f>LN(TN1_Precios!K60/TN1_Precios!K61)</f>
        <v>-1.7543338255250573E-2</v>
      </c>
      <c r="L60" s="6">
        <f>LN(TN1_Precios!L60/TN1_Precios!L61)</f>
        <v>7.0648745714612937E-3</v>
      </c>
      <c r="M60" s="6">
        <f>LN(TN1_Precios!M60/TN1_Precios!M61)</f>
        <v>-1.7004220908918278E-2</v>
      </c>
      <c r="N60" s="6">
        <f>LN(TN1_Precios!N60/TN1_Precios!N61)</f>
        <v>-1.8380726823863606E-2</v>
      </c>
      <c r="O60" s="6">
        <f>LN(TN1_Precios!O60/TN1_Precios!O61)</f>
        <v>1.4654988059392512E-2</v>
      </c>
      <c r="P60" s="6">
        <f>LN(TN1_Precios!P60/TN1_Precios!P61)</f>
        <v>-5.4873170829883994E-3</v>
      </c>
      <c r="Q60" s="6">
        <f>LN(TN1_Precios!Q60/TN1_Precios!Q61)</f>
        <v>-1.4708574286422062E-2</v>
      </c>
      <c r="R60" s="6">
        <f>LN(TN1_Precios!R60/TN1_Precios!R61)</f>
        <v>1.7553980532220643E-2</v>
      </c>
      <c r="S60" s="6">
        <f>LN(TN1_Precios!S60/TN1_Precios!S61)</f>
        <v>-4.2877024356391763E-2</v>
      </c>
      <c r="T60" s="6">
        <f>LN(TN1_Precios!T60/TN1_Precios!T61)</f>
        <v>-2.4527237760570343E-2</v>
      </c>
      <c r="U60" s="6">
        <f>LN(TN1_Precios!U60/TN1_Precios!U61)</f>
        <v>-7.2490226937245314E-2</v>
      </c>
      <c r="V60" s="6">
        <f>LN(TN1_Precios!V60/TN1_Precios!V61)</f>
        <v>4.8790164169432049E-2</v>
      </c>
      <c r="W60" s="6">
        <f>LN(TN1_Precios!W60/TN1_Precios!W61)</f>
        <v>1.4569388088964427E-2</v>
      </c>
      <c r="X60" s="6">
        <f>LN(TN1_Precios!X60/TN1_Precios!X61)</f>
        <v>-4.0667948744655909E-2</v>
      </c>
      <c r="Y60" s="6">
        <f>LN(TN1_Precios!Y60/TN1_Precios!Y61)</f>
        <v>1.8886263808107911E-3</v>
      </c>
      <c r="Z60" s="6">
        <f>LN(TN1_Precios!Z60/TN1_Precios!Z61)</f>
        <v>-5.4766277572773733E-2</v>
      </c>
      <c r="AA60" s="6">
        <f>LN(TN1_Precios!AA60/TN1_Precios!AA61)</f>
        <v>-4.7094769584187388E-2</v>
      </c>
      <c r="AB60" s="6">
        <f>LN(TN1_Precios!AB60/TN1_Precios!AB61)</f>
        <v>-1.0127614326517315E-2</v>
      </c>
      <c r="AC60" s="6">
        <f>LN(TN1_Precios!AC60/TN1_Precios!AC61)</f>
        <v>-1.1173300598125189E-2</v>
      </c>
      <c r="AD60" s="6">
        <f>LN(TN1_Precios!AD60/TN1_Precios!AD61)</f>
        <v>-3.5506688456909762E-2</v>
      </c>
      <c r="AE60" s="6">
        <f>LN(TN1_Precios!AE60/TN1_Precios!AE61)</f>
        <v>4.6017369051903984E-2</v>
      </c>
      <c r="AF60" s="6">
        <f>LN(TN1_Precios!AF60/TN1_Precios!AF61)</f>
        <v>-8.2924361560256718E-2</v>
      </c>
      <c r="AG60" s="6">
        <f>LN(TN1_Precios!AG60/TN1_Precios!AG61)</f>
        <v>-4.1633562862510402E-3</v>
      </c>
      <c r="AH60" s="6">
        <f>LN(TN1_Precios!AH60/TN1_Precios!AH61)</f>
        <v>-4.884647206099782E-2</v>
      </c>
      <c r="AI60" s="6">
        <f>LN(TN1_Precios!AI60/TN1_Precios!AI61)</f>
        <v>-6.2511451488648798E-2</v>
      </c>
      <c r="AJ60" s="6">
        <f>LN(TN1_Precios!AJ60/TN1_Precios!AJ61)</f>
        <v>-3.2260862218221435E-2</v>
      </c>
      <c r="AK60" s="6">
        <f>LN(TN1_Precios!AK60/TN1_Precios!AK61)</f>
        <v>-0.10999694351203386</v>
      </c>
      <c r="AL60" s="6">
        <f>LN(TN1_Precios!AL60/TN1_Precios!AL61)</f>
        <v>-2.7493140580198732E-2</v>
      </c>
      <c r="AM60" s="6">
        <f>LN(TN1_Precios!AM60/TN1_Precios!AM61)</f>
        <v>-1.1173300598125189E-2</v>
      </c>
      <c r="AO60" s="10">
        <f t="shared" si="6"/>
        <v>-1.7639270715460904E-2</v>
      </c>
      <c r="AP60" s="10">
        <f t="shared" si="31"/>
        <v>2.8086247344166832E-2</v>
      </c>
      <c r="AQ60" s="10">
        <f t="shared" si="32"/>
        <v>-1.6847187640485817E-2</v>
      </c>
      <c r="AR60" s="10">
        <f t="shared" si="33"/>
        <v>-6.229632842055207E-2</v>
      </c>
      <c r="AS60" s="10">
        <f t="shared" si="34"/>
        <v>3.882561940782845E-2</v>
      </c>
      <c r="AT60" s="10">
        <f t="shared" si="35"/>
        <v>-3.4880831488563628E-2</v>
      </c>
      <c r="AU60" s="10">
        <f t="shared" si="11"/>
        <v>-2.3766771405790643E-2</v>
      </c>
      <c r="AV60" s="10">
        <f t="shared" si="12"/>
        <v>-1.8830928839828006E-2</v>
      </c>
      <c r="AW60" s="10">
        <f t="shared" si="13"/>
        <v>-5.5700089066871385E-2</v>
      </c>
      <c r="AX60" s="10">
        <f t="shared" si="14"/>
        <v>-2.4116748713523237E-2</v>
      </c>
      <c r="AY60" s="10">
        <f t="shared" si="15"/>
        <v>1.4188442991168795E-2</v>
      </c>
      <c r="AZ60" s="10">
        <f t="shared" si="16"/>
        <v>-2.1734301351040496E-2</v>
      </c>
      <c r="BA60" s="10">
        <f t="shared" si="17"/>
        <v>-1.3572483985560886E-2</v>
      </c>
      <c r="BB60" s="10">
        <f t="shared" si="18"/>
        <v>1.2731901404633404E-2</v>
      </c>
      <c r="BC60" s="10">
        <f t="shared" si="19"/>
        <v>-4.3730676805770587E-3</v>
      </c>
      <c r="BD60" s="10">
        <f t="shared" si="20"/>
        <v>-1.3825647794350414E-2</v>
      </c>
      <c r="BE60" s="10">
        <f t="shared" si="21"/>
        <v>1.6837807439918469E-2</v>
      </c>
      <c r="BF60" s="10">
        <f t="shared" si="22"/>
        <v>-4.8957304641791634E-2</v>
      </c>
      <c r="BG60" s="10">
        <f t="shared" si="23"/>
        <v>-2.3468108208732318E-2</v>
      </c>
      <c r="BH60" s="10">
        <f t="shared" si="24"/>
        <v>-7.4633656239226076E-2</v>
      </c>
      <c r="BI60" s="10">
        <f t="shared" si="25"/>
        <v>4.3728213595278689E-2</v>
      </c>
      <c r="BJ60" s="10">
        <f t="shared" si="26"/>
        <v>5.1347050503794296E-3</v>
      </c>
      <c r="BK60" s="10">
        <f t="shared" si="27"/>
        <v>-4.5732714115199136E-2</v>
      </c>
      <c r="BL60" s="10">
        <f t="shared" si="28"/>
        <v>-1.3748161762314538E-3</v>
      </c>
      <c r="BM60" s="10">
        <f t="shared" si="29"/>
        <v>-5.3183603103563237E-2</v>
      </c>
      <c r="BN60" s="10">
        <f t="shared" si="30"/>
        <v>-3.9829435024079152E-2</v>
      </c>
      <c r="BO60" s="10">
        <f t="shared" si="7"/>
        <v>-1.6954471590136432E-2</v>
      </c>
      <c r="BP60" s="10">
        <f t="shared" si="36"/>
        <v>-1.2367172129403659E-2</v>
      </c>
      <c r="BQ60" s="10">
        <f t="shared" si="37"/>
        <v>-3.3459305903804942E-2</v>
      </c>
      <c r="BR60" s="10">
        <f t="shared" si="8"/>
        <v>5.5961038406818028E-2</v>
      </c>
      <c r="BS60" s="10">
        <f t="shared" si="38"/>
        <v>-8.3954804072844183E-2</v>
      </c>
      <c r="BT60" s="10">
        <f t="shared" si="39"/>
        <v>-1.1094825519667579E-2</v>
      </c>
      <c r="BU60" s="10">
        <f t="shared" si="9"/>
        <v>-4.8574567117480941E-2</v>
      </c>
      <c r="BV60" s="10">
        <f t="shared" si="40"/>
        <v>-6.1875042800745933E-2</v>
      </c>
      <c r="BW60" s="10">
        <f t="shared" si="41"/>
        <v>-3.2114199116250255E-2</v>
      </c>
      <c r="BX60" s="10">
        <f t="shared" si="10"/>
        <v>-7.6198352495632615E-2</v>
      </c>
      <c r="BY60" s="10">
        <f t="shared" si="42"/>
        <v>-3.3482153748624101E-2</v>
      </c>
      <c r="BZ60" s="10">
        <f t="shared" si="43"/>
        <v>-2.2757690718970776E-2</v>
      </c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</row>
    <row r="61" spans="1:134" x14ac:dyDescent="0.2">
      <c r="A61" s="5">
        <v>41121</v>
      </c>
      <c r="B61" s="6">
        <f>LN(TN1_Precios!B61/TN1_Precios!B62)</f>
        <v>-4.0003182533301526E-2</v>
      </c>
      <c r="C61" s="6">
        <f>LN(TN1_Precios!C61/TN1_Precios!C62)</f>
        <v>-9.314027964385814E-2</v>
      </c>
      <c r="D61" s="6">
        <f>LN(TN1_Precios!D61/TN1_Precios!D62)</f>
        <v>2.4883800857501512E-2</v>
      </c>
      <c r="E61" s="6">
        <f>LN(TN1_Precios!E61/TN1_Precios!E62)</f>
        <v>1.8235607890777116E-2</v>
      </c>
      <c r="F61" s="6">
        <f>LN(TN1_Precios!F61/TN1_Precios!F62)</f>
        <v>-4.2550055218810973E-2</v>
      </c>
      <c r="G61" s="6">
        <f>LN(TN1_Precios!G61/TN1_Precios!G62)</f>
        <v>-1.6997576368571136E-2</v>
      </c>
      <c r="H61" s="6">
        <f>LN(TN1_Precios!H61/TN1_Precios!H62)</f>
        <v>6.960674786502633E-3</v>
      </c>
      <c r="I61" s="6">
        <f>LN(TN1_Precios!I61/TN1_Precios!I62)</f>
        <v>-6.3574872045385936E-2</v>
      </c>
      <c r="J61" s="6">
        <f>LN(TN1_Precios!J61/TN1_Precios!J62)</f>
        <v>-5.9715907044716979E-2</v>
      </c>
      <c r="K61" s="6">
        <f>LN(TN1_Precios!K61/TN1_Precios!K62)</f>
        <v>1.5518642662784573E-2</v>
      </c>
      <c r="L61" s="6">
        <f>LN(TN1_Precios!L61/TN1_Precios!L62)</f>
        <v>4.7035838557363117E-4</v>
      </c>
      <c r="M61" s="6">
        <f>LN(TN1_Precios!M61/TN1_Precios!M62)</f>
        <v>-2.8231437148395374E-2</v>
      </c>
      <c r="N61" s="6">
        <f>LN(TN1_Precios!N61/TN1_Precios!N62)</f>
        <v>-9.4439426547787586E-2</v>
      </c>
      <c r="O61" s="6">
        <f>LN(TN1_Precios!O61/TN1_Precios!O62)</f>
        <v>-3.4443208313409725E-2</v>
      </c>
      <c r="P61" s="6">
        <f>LN(TN1_Precios!P61/TN1_Precios!P62)</f>
        <v>-3.6264438032399655E-2</v>
      </c>
      <c r="Q61" s="6">
        <f>LN(TN1_Precios!Q61/TN1_Precios!Q62)</f>
        <v>-5.1336740118319811E-2</v>
      </c>
      <c r="R61" s="6">
        <f>LN(TN1_Precios!R61/TN1_Precios!R62)</f>
        <v>4.2867006657938663E-3</v>
      </c>
      <c r="S61" s="6">
        <f>LN(TN1_Precios!S61/TN1_Precios!S62)</f>
        <v>6.2108386284279407E-2</v>
      </c>
      <c r="T61" s="6">
        <f>LN(TN1_Precios!T61/TN1_Precios!T62)</f>
        <v>1.3607672334470324E-2</v>
      </c>
      <c r="U61" s="6">
        <f>LN(TN1_Precios!U61/TN1_Precios!U62)</f>
        <v>1.3398312708085064E-2</v>
      </c>
      <c r="V61" s="6">
        <f>LN(TN1_Precios!V61/TN1_Precios!V62)</f>
        <v>0</v>
      </c>
      <c r="W61" s="6">
        <f>LN(TN1_Precios!W61/TN1_Precios!W62)</f>
        <v>2.9411332188473577E-5</v>
      </c>
      <c r="X61" s="6">
        <f>LN(TN1_Precios!X61/TN1_Precios!X62)</f>
        <v>4.6574191217970788E-2</v>
      </c>
      <c r="Y61" s="6"/>
      <c r="Z61" s="6">
        <f>LN(TN1_Precios!Z61/TN1_Precios!Z62)</f>
        <v>-4.5300530828945855E-2</v>
      </c>
      <c r="AA61" s="6">
        <f>LN(TN1_Precios!AA61/TN1_Precios!AA62)</f>
        <v>-9.7182369213933834E-2</v>
      </c>
      <c r="AB61" s="6">
        <f>LN(TN1_Precios!AB61/TN1_Precios!AB62)</f>
        <v>2.7848680633950025E-2</v>
      </c>
      <c r="AC61" s="6">
        <f>LN(TN1_Precios!AC61/TN1_Precios!AC62)</f>
        <v>-2.1254006360826694E-2</v>
      </c>
      <c r="AD61" s="6">
        <f>LN(TN1_Precios!AD61/TN1_Precios!AD62)</f>
        <v>-9.3913856561397405E-2</v>
      </c>
      <c r="AE61" s="6">
        <f>LN(TN1_Precios!AE61/TN1_Precios!AE62)</f>
        <v>-0.15464109069687379</v>
      </c>
      <c r="AF61" s="6">
        <f>LN(TN1_Precios!AF61/TN1_Precios!AF62)</f>
        <v>-6.1552684934320159E-3</v>
      </c>
      <c r="AG61" s="6">
        <f>LN(TN1_Precios!AG61/TN1_Precios!AG62)</f>
        <v>-2.6528353770682633E-2</v>
      </c>
      <c r="AH61" s="6">
        <f>LN(TN1_Precios!AH61/TN1_Precios!AH62)</f>
        <v>-1.3423020332140661E-2</v>
      </c>
      <c r="AI61" s="6">
        <f>LN(TN1_Precios!AI61/TN1_Precios!AI62)</f>
        <v>2.7782480359593988E-2</v>
      </c>
      <c r="AJ61" s="6">
        <f>LN(TN1_Precios!AJ61/TN1_Precios!AJ62)</f>
        <v>-6.8992871486951435E-2</v>
      </c>
      <c r="AK61" s="6">
        <f>LN(TN1_Precios!AK61/TN1_Precios!AK62)</f>
        <v>-1.38375478277049E-2</v>
      </c>
      <c r="AL61" s="6">
        <f>LN(TN1_Precios!AL61/TN1_Precios!AL62)</f>
        <v>-1.3468217050866593E-2</v>
      </c>
      <c r="AM61" s="6">
        <f>LN(TN1_Precios!AM61/TN1_Precios!AM62)</f>
        <v>0</v>
      </c>
      <c r="AO61" s="10">
        <f t="shared" si="6"/>
        <v>-4.0492810029713562E-2</v>
      </c>
      <c r="AP61" s="10">
        <f t="shared" si="31"/>
        <v>-9.3988329743809607E-2</v>
      </c>
      <c r="AQ61" s="10">
        <f t="shared" si="32"/>
        <v>1.927073082808247E-2</v>
      </c>
      <c r="AR61" s="10">
        <f t="shared" si="33"/>
        <v>1.6158386731308049E-2</v>
      </c>
      <c r="AS61" s="10">
        <f t="shared" si="34"/>
        <v>-4.0814780020539523E-2</v>
      </c>
      <c r="AT61" s="10">
        <f t="shared" si="35"/>
        <v>-2.2890870983882462E-2</v>
      </c>
      <c r="AU61" s="10">
        <f t="shared" si="11"/>
        <v>3.6791256641626126E-3</v>
      </c>
      <c r="AV61" s="10">
        <f t="shared" si="12"/>
        <v>-6.397209919637592E-2</v>
      </c>
      <c r="AW61" s="10">
        <f t="shared" si="13"/>
        <v>-4.1330101401122789E-2</v>
      </c>
      <c r="AX61" s="10">
        <f t="shared" si="14"/>
        <v>8.9452322045119083E-3</v>
      </c>
      <c r="AY61" s="10">
        <f t="shared" si="15"/>
        <v>7.5939268052811334E-3</v>
      </c>
      <c r="AZ61" s="10">
        <f t="shared" si="16"/>
        <v>-3.2961517590517589E-2</v>
      </c>
      <c r="BA61" s="10">
        <f t="shared" si="17"/>
        <v>-8.9631183709484863E-2</v>
      </c>
      <c r="BB61" s="10">
        <f t="shared" si="18"/>
        <v>-3.636629496816883E-2</v>
      </c>
      <c r="BC61" s="10">
        <f t="shared" si="19"/>
        <v>-3.5150188629988317E-2</v>
      </c>
      <c r="BD61" s="10">
        <f t="shared" si="20"/>
        <v>-5.0453813626248165E-2</v>
      </c>
      <c r="BE61" s="10">
        <f t="shared" si="21"/>
        <v>3.5705275734916938E-3</v>
      </c>
      <c r="BF61" s="10">
        <f t="shared" si="22"/>
        <v>5.6028105998879536E-2</v>
      </c>
      <c r="BG61" s="10">
        <f t="shared" si="23"/>
        <v>1.4666801886308352E-2</v>
      </c>
      <c r="BH61" s="10">
        <f t="shared" si="24"/>
        <v>1.1254883406104301E-2</v>
      </c>
      <c r="BI61" s="10">
        <f t="shared" si="25"/>
        <v>-5.0619505741533585E-3</v>
      </c>
      <c r="BJ61" s="10">
        <f t="shared" si="26"/>
        <v>-9.4052717063965244E-3</v>
      </c>
      <c r="BK61" s="10">
        <f t="shared" si="27"/>
        <v>4.1509425847427561E-2</v>
      </c>
      <c r="BL61" s="10">
        <f t="shared" si="28"/>
        <v>-3.2634425570422449E-3</v>
      </c>
      <c r="BM61" s="10">
        <f t="shared" si="29"/>
        <v>-4.3717856359735359E-2</v>
      </c>
      <c r="BN61" s="10">
        <f t="shared" si="30"/>
        <v>-8.9917034653825598E-2</v>
      </c>
      <c r="BO61" s="10">
        <f t="shared" si="7"/>
        <v>2.1021823370330907E-2</v>
      </c>
      <c r="BP61" s="10">
        <f t="shared" si="36"/>
        <v>-2.2447877892105166E-2</v>
      </c>
      <c r="BQ61" s="10">
        <f t="shared" si="37"/>
        <v>-9.1866474008292592E-2</v>
      </c>
      <c r="BR61" s="10">
        <f t="shared" si="8"/>
        <v>-0.14469742134195973</v>
      </c>
      <c r="BS61" s="10">
        <f t="shared" si="38"/>
        <v>-7.1857110060194792E-3</v>
      </c>
      <c r="BT61" s="10">
        <f t="shared" si="39"/>
        <v>-3.3459823004099172E-2</v>
      </c>
      <c r="BU61" s="10">
        <f t="shared" si="9"/>
        <v>-1.3151115388623784E-2</v>
      </c>
      <c r="BV61" s="10">
        <f t="shared" si="40"/>
        <v>2.8418889047496856E-2</v>
      </c>
      <c r="BW61" s="10">
        <f t="shared" si="41"/>
        <v>-6.8846208384980248E-2</v>
      </c>
      <c r="BX61" s="10">
        <f t="shared" si="10"/>
        <v>1.9961043188696351E-2</v>
      </c>
      <c r="BY61" s="10">
        <f t="shared" si="42"/>
        <v>-1.9457230219291962E-2</v>
      </c>
      <c r="BZ61" s="10">
        <f t="shared" si="43"/>
        <v>-1.1584390120845587E-2</v>
      </c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</row>
    <row r="62" spans="1:134" x14ac:dyDescent="0.2">
      <c r="A62" s="5">
        <v>41090</v>
      </c>
      <c r="B62" s="6">
        <f>LN(TN1_Precios!B62/TN1_Precios!B63)</f>
        <v>1.8799717731534958E-2</v>
      </c>
      <c r="C62" s="6">
        <f>LN(TN1_Precios!C62/TN1_Precios!C63)</f>
        <v>1.3463284521410332E-2</v>
      </c>
      <c r="D62" s="6">
        <f>LN(TN1_Precios!D62/TN1_Precios!D63)</f>
        <v>3.3093123967857956E-2</v>
      </c>
      <c r="E62" s="6">
        <f>LN(TN1_Precios!E62/TN1_Precios!E63)</f>
        <v>1.4231582246724309E-2</v>
      </c>
      <c r="F62" s="6">
        <f>LN(TN1_Precios!F62/TN1_Precios!F63)</f>
        <v>1.4472899842826134E-2</v>
      </c>
      <c r="G62" s="6">
        <f>LN(TN1_Precios!G62/TN1_Precios!G63)</f>
        <v>4.5985113241823437E-2</v>
      </c>
      <c r="H62" s="6">
        <f>LN(TN1_Precios!H62/TN1_Precios!H63)</f>
        <v>6.0847217013049659E-3</v>
      </c>
      <c r="I62" s="6">
        <f>LN(TN1_Precios!I62/TN1_Precios!I63)</f>
        <v>7.526917256362853E-3</v>
      </c>
      <c r="J62" s="6">
        <f>LN(TN1_Precios!J62/TN1_Precios!J63)</f>
        <v>3.0327670144858431E-3</v>
      </c>
      <c r="K62" s="6">
        <f>LN(TN1_Precios!K62/TN1_Precios!K63)</f>
        <v>-7.0226933228862004E-2</v>
      </c>
      <c r="L62" s="6">
        <f>LN(TN1_Precios!L62/TN1_Precios!L63)</f>
        <v>-6.1122807007129394E-3</v>
      </c>
      <c r="M62" s="6">
        <f>LN(TN1_Precios!M62/TN1_Precios!M63)</f>
        <v>6.5598170837388378E-3</v>
      </c>
      <c r="N62" s="6">
        <f>LN(TN1_Precios!N62/TN1_Precios!N63)</f>
        <v>3.8011871652492729E-2</v>
      </c>
      <c r="O62" s="6">
        <f>LN(TN1_Precios!O62/TN1_Precios!O63)</f>
        <v>1.3696163611529035E-3</v>
      </c>
      <c r="P62" s="6">
        <f>LN(TN1_Precios!P62/TN1_Precios!P63)</f>
        <v>9.406561187594191E-2</v>
      </c>
      <c r="Q62" s="6">
        <f>LN(TN1_Precios!Q62/TN1_Precios!Q63)</f>
        <v>6.1890663304527159E-2</v>
      </c>
      <c r="R62" s="6">
        <f>LN(TN1_Precios!R62/TN1_Precios!R63)</f>
        <v>5.082055814990283E-3</v>
      </c>
      <c r="S62" s="6">
        <f>LN(TN1_Precios!S62/TN1_Precios!S63)</f>
        <v>2.9558802241544429E-2</v>
      </c>
      <c r="T62" s="6">
        <f>LN(TN1_Precios!T62/TN1_Precios!T63)</f>
        <v>2.0291082306931992E-2</v>
      </c>
      <c r="U62" s="6">
        <f>LN(TN1_Precios!U62/TN1_Precios!U63)</f>
        <v>-5.3853197488719893E-4</v>
      </c>
      <c r="V62" s="6">
        <f>LN(TN1_Precios!V62/TN1_Precios!V63)</f>
        <v>3.5834453009216109E-2</v>
      </c>
      <c r="W62" s="6">
        <f>LN(TN1_Precios!W62/TN1_Precios!W63)</f>
        <v>-2.9368596733096025E-3</v>
      </c>
      <c r="X62" s="6">
        <f>LN(TN1_Precios!X62/TN1_Precios!X63)</f>
        <v>4.7598978799278949E-2</v>
      </c>
      <c r="Y62" s="6"/>
      <c r="Z62" s="6">
        <f>LN(TN1_Precios!Z62/TN1_Precios!Z63)</f>
        <v>1.5462171442654811E-2</v>
      </c>
      <c r="AA62" s="6">
        <f>LN(TN1_Precios!AA62/TN1_Precios!AA63)</f>
        <v>-1.0639107318606783E-3</v>
      </c>
      <c r="AB62" s="6">
        <f>LN(TN1_Precios!AB62/TN1_Precios!AB63)</f>
        <v>-1.0841486732791845E-2</v>
      </c>
      <c r="AC62" s="6">
        <f>LN(TN1_Precios!AC62/TN1_Precios!AC63)</f>
        <v>2.9048676926302069E-3</v>
      </c>
      <c r="AD62" s="6">
        <f>LN(TN1_Precios!AD62/TN1_Precios!AD63)</f>
        <v>-1.1848844008245983E-3</v>
      </c>
      <c r="AE62" s="6">
        <f>LN(TN1_Precios!AE62/TN1_Precios!AE63)</f>
        <v>-8.1910620157941122E-2</v>
      </c>
      <c r="AF62" s="6">
        <f>LN(TN1_Precios!AF62/TN1_Precios!AF63)</f>
        <v>-5.6657375356774196E-3</v>
      </c>
      <c r="AG62" s="6">
        <f>LN(TN1_Precios!AG62/TN1_Precios!AG63)</f>
        <v>-5.2286751183208892E-2</v>
      </c>
      <c r="AH62" s="6">
        <f>LN(TN1_Precios!AH62/TN1_Precios!AH63)</f>
        <v>9.863297603634252E-3</v>
      </c>
      <c r="AI62" s="6">
        <f>LN(TN1_Precios!AI62/TN1_Precios!AI63)</f>
        <v>1.1131840368844419E-2</v>
      </c>
      <c r="AJ62" s="6">
        <f>LN(TN1_Precios!AJ62/TN1_Precios!AJ63)</f>
        <v>-3.4938051361280462E-2</v>
      </c>
      <c r="AK62" s="6">
        <f>LN(TN1_Precios!AK62/TN1_Precios!AK63)</f>
        <v>0.12231819082177495</v>
      </c>
      <c r="AL62" s="6">
        <f>LN(TN1_Precios!AL62/TN1_Precios!AL63)</f>
        <v>-9.8649081069839425E-2</v>
      </c>
      <c r="AM62" s="6">
        <f>LN(TN1_Precios!AM62/TN1_Precios!AM63)</f>
        <v>-4.5610511252052295E-2</v>
      </c>
      <c r="AO62" s="10">
        <f t="shared" si="6"/>
        <v>1.8310090235122922E-2</v>
      </c>
      <c r="AP62" s="10">
        <f t="shared" si="31"/>
        <v>1.2615234421458862E-2</v>
      </c>
      <c r="AQ62" s="10">
        <f t="shared" si="32"/>
        <v>2.7480053938438914E-2</v>
      </c>
      <c r="AR62" s="10">
        <f t="shared" si="33"/>
        <v>1.215436108725524E-2</v>
      </c>
      <c r="AS62" s="10">
        <f t="shared" si="34"/>
        <v>1.6208175041097582E-2</v>
      </c>
      <c r="AT62" s="10">
        <f t="shared" si="35"/>
        <v>4.0091818626512107E-2</v>
      </c>
      <c r="AU62" s="10">
        <f t="shared" si="11"/>
        <v>2.8031725789649455E-3</v>
      </c>
      <c r="AV62" s="10">
        <f t="shared" si="12"/>
        <v>7.1296901053728694E-3</v>
      </c>
      <c r="AW62" s="10">
        <f t="shared" si="13"/>
        <v>2.1418572658080032E-2</v>
      </c>
      <c r="AX62" s="10">
        <f t="shared" si="14"/>
        <v>-7.6800343687134676E-2</v>
      </c>
      <c r="AY62" s="10">
        <f t="shared" si="15"/>
        <v>1.0112877189945631E-3</v>
      </c>
      <c r="AZ62" s="10">
        <f t="shared" si="16"/>
        <v>1.8297366416166203E-3</v>
      </c>
      <c r="BA62" s="10">
        <f t="shared" si="17"/>
        <v>4.2820114490795452E-2</v>
      </c>
      <c r="BB62" s="10">
        <f t="shared" si="18"/>
        <v>-5.5347029360620524E-4</v>
      </c>
      <c r="BC62" s="10">
        <f t="shared" si="19"/>
        <v>9.5179861278353248E-2</v>
      </c>
      <c r="BD62" s="10">
        <f t="shared" si="20"/>
        <v>6.2773589796598805E-2</v>
      </c>
      <c r="BE62" s="10">
        <f t="shared" si="21"/>
        <v>4.3658827226881105E-3</v>
      </c>
      <c r="BF62" s="10">
        <f t="shared" si="22"/>
        <v>2.3478521956144555E-2</v>
      </c>
      <c r="BG62" s="10">
        <f t="shared" si="23"/>
        <v>2.1350211858770018E-2</v>
      </c>
      <c r="BH62" s="10">
        <f t="shared" si="24"/>
        <v>-2.6819612768679614E-3</v>
      </c>
      <c r="BI62" s="10">
        <f t="shared" si="25"/>
        <v>3.077250243506275E-2</v>
      </c>
      <c r="BJ62" s="10">
        <f t="shared" si="26"/>
        <v>-1.23715427118946E-2</v>
      </c>
      <c r="BK62" s="10">
        <f t="shared" si="27"/>
        <v>4.2534213428735715E-2</v>
      </c>
      <c r="BL62" s="10">
        <f t="shared" si="28"/>
        <v>-3.2634425570422449E-3</v>
      </c>
      <c r="BM62" s="10">
        <f t="shared" si="29"/>
        <v>1.7044845911865308E-2</v>
      </c>
      <c r="BN62" s="10">
        <f t="shared" si="30"/>
        <v>6.2014238282475584E-3</v>
      </c>
      <c r="BO62" s="10">
        <f t="shared" si="7"/>
        <v>-1.7668343996410964E-2</v>
      </c>
      <c r="BP62" s="10">
        <f t="shared" si="36"/>
        <v>1.7109961613517362E-3</v>
      </c>
      <c r="BQ62" s="10">
        <f t="shared" si="37"/>
        <v>8.624981522802192E-4</v>
      </c>
      <c r="BR62" s="10">
        <f t="shared" si="8"/>
        <v>-7.1966950803027077E-2</v>
      </c>
      <c r="BS62" s="10">
        <f t="shared" si="38"/>
        <v>-6.6961800482648829E-3</v>
      </c>
      <c r="BT62" s="10">
        <f t="shared" si="39"/>
        <v>-5.9218220416625431E-2</v>
      </c>
      <c r="BU62" s="10">
        <f t="shared" si="9"/>
        <v>1.0135202547151129E-2</v>
      </c>
      <c r="BV62" s="10">
        <f t="shared" si="40"/>
        <v>1.1768249056747287E-2</v>
      </c>
      <c r="BW62" s="10">
        <f t="shared" si="41"/>
        <v>-3.4791388259309282E-2</v>
      </c>
      <c r="BX62" s="10">
        <f t="shared" si="10"/>
        <v>0.15611678183817621</v>
      </c>
      <c r="BY62" s="10">
        <f t="shared" si="42"/>
        <v>-0.1046380942382648</v>
      </c>
      <c r="BZ62" s="10">
        <f t="shared" si="43"/>
        <v>-5.7194901372897886E-2</v>
      </c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</row>
    <row r="63" spans="1:134" x14ac:dyDescent="0.2">
      <c r="A63" s="5">
        <v>41060</v>
      </c>
      <c r="B63" s="6">
        <f>LN(TN1_Precios!B63/TN1_Precios!B64)</f>
        <v>-6.0128917064706314E-2</v>
      </c>
      <c r="C63" s="6">
        <f>LN(TN1_Precios!C63/TN1_Precios!C64)</f>
        <v>-7.3663921855848399E-2</v>
      </c>
      <c r="D63" s="6">
        <f>LN(TN1_Precios!D63/TN1_Precios!D64)</f>
        <v>-6.7715990639519427E-2</v>
      </c>
      <c r="E63" s="6">
        <f>LN(TN1_Precios!E63/TN1_Precios!E64)</f>
        <v>4.9306964354312602E-2</v>
      </c>
      <c r="F63" s="6">
        <f>LN(TN1_Precios!F63/TN1_Precios!F64)</f>
        <v>-0.12653611264039447</v>
      </c>
      <c r="G63" s="6">
        <f>LN(TN1_Precios!G63/TN1_Precios!G64)</f>
        <v>-2.3256862164267235E-2</v>
      </c>
      <c r="H63" s="6">
        <f>LN(TN1_Precios!H63/TN1_Precios!H64)</f>
        <v>-0.11979390794466814</v>
      </c>
      <c r="I63" s="6">
        <f>LN(TN1_Precios!I63/TN1_Precios!I64)</f>
        <v>-3.291167532938645E-2</v>
      </c>
      <c r="J63" s="6">
        <f>LN(TN1_Precios!J63/TN1_Precios!J64)</f>
        <v>-9.1916972341408401E-2</v>
      </c>
      <c r="K63" s="6">
        <f>LN(TN1_Precios!K63/TN1_Precios!K64)</f>
        <v>-3.4738530764450264E-2</v>
      </c>
      <c r="L63" s="6">
        <f>LN(TN1_Precios!L63/TN1_Precios!L64)</f>
        <v>-9.2512603408816604E-2</v>
      </c>
      <c r="M63" s="6">
        <f>LN(TN1_Precios!M63/TN1_Precios!M64)</f>
        <v>-5.2479079062467758E-2</v>
      </c>
      <c r="N63" s="6">
        <f>LN(TN1_Precios!N63/TN1_Precios!N64)</f>
        <v>-3.6609065811226048E-2</v>
      </c>
      <c r="O63" s="6">
        <f>LN(TN1_Precios!O63/TN1_Precios!O64)</f>
        <v>-5.6107182147119468E-3</v>
      </c>
      <c r="P63" s="6">
        <f>LN(TN1_Precios!P63/TN1_Precios!P64)</f>
        <v>-0.13883021453812064</v>
      </c>
      <c r="Q63" s="6">
        <f>LN(TN1_Precios!Q63/TN1_Precios!Q64)</f>
        <v>-0.12497428418127239</v>
      </c>
      <c r="R63" s="6">
        <f>LN(TN1_Precios!R63/TN1_Precios!R64)</f>
        <v>2.4211294936255096E-2</v>
      </c>
      <c r="S63" s="6">
        <f>LN(TN1_Precios!S63/TN1_Precios!S64)</f>
        <v>-0.16126814759612226</v>
      </c>
      <c r="T63" s="6">
        <f>LN(TN1_Precios!T63/TN1_Precios!T64)</f>
        <v>-5.0229784871970037E-2</v>
      </c>
      <c r="U63" s="6">
        <f>LN(TN1_Precios!U63/TN1_Precios!U64)</f>
        <v>-1.9745619989727941E-2</v>
      </c>
      <c r="V63" s="6">
        <f>LN(TN1_Precios!V63/TN1_Precios!V64)</f>
        <v>-0.1536174886655996</v>
      </c>
      <c r="W63" s="6">
        <f>LN(TN1_Precios!W63/TN1_Precios!W64)</f>
        <v>-5.4221554166639048E-2</v>
      </c>
      <c r="X63" s="6">
        <f>LN(TN1_Precios!X63/TN1_Precios!X64)</f>
        <v>-6.6489741268832975E-2</v>
      </c>
      <c r="Y63" s="6"/>
      <c r="Z63" s="6">
        <f>LN(TN1_Precios!Z63/TN1_Precios!Z64)</f>
        <v>-4.9308433363586118E-2</v>
      </c>
      <c r="AA63" s="6">
        <f>LN(TN1_Precios!AA63/TN1_Precios!AA64)</f>
        <v>-4.0414802408078356E-2</v>
      </c>
      <c r="AB63" s="6">
        <f>LN(TN1_Precios!AB63/TN1_Precios!AB64)</f>
        <v>-4.6629657971091733E-2</v>
      </c>
      <c r="AC63" s="6">
        <f>LN(TN1_Precios!AC63/TN1_Precios!AC64)</f>
        <v>-8.7078041434172929E-2</v>
      </c>
      <c r="AD63" s="6">
        <f>LN(TN1_Precios!AD63/TN1_Precios!AD64)</f>
        <v>-0.13453532919665151</v>
      </c>
      <c r="AE63" s="6">
        <f>LN(TN1_Precios!AE63/TN1_Precios!AE64)</f>
        <v>-9.706171284313124E-2</v>
      </c>
      <c r="AF63" s="6">
        <f>LN(TN1_Precios!AF63/TN1_Precios!AF64)</f>
        <v>-6.0292230256120009E-2</v>
      </c>
      <c r="AG63" s="6">
        <f>LN(TN1_Precios!AG63/TN1_Precios!AG64)</f>
        <v>-4.9190244190771781E-2</v>
      </c>
      <c r="AH63" s="6">
        <f>LN(TN1_Precios!AH63/TN1_Precios!AH64)</f>
        <v>-8.132226158577921E-2</v>
      </c>
      <c r="AI63" s="6">
        <f>LN(TN1_Precios!AI63/TN1_Precios!AI64)</f>
        <v>-3.6218994448294219E-2</v>
      </c>
      <c r="AJ63" s="6">
        <f>LN(TN1_Precios!AJ63/TN1_Precios!AJ64)</f>
        <v>-5.0219756979026337E-2</v>
      </c>
      <c r="AK63" s="6">
        <f>LN(TN1_Precios!AK63/TN1_Precios!AK64)</f>
        <v>-7.6890892772310149E-2</v>
      </c>
      <c r="AL63" s="6">
        <f>LN(TN1_Precios!AL63/TN1_Precios!AL64)</f>
        <v>-6.0423144559625863E-3</v>
      </c>
      <c r="AM63" s="6">
        <f>LN(TN1_Precios!AM63/TN1_Precios!AM64)</f>
        <v>-1.8928009885518911E-2</v>
      </c>
      <c r="AO63" s="10">
        <f t="shared" si="6"/>
        <v>-6.061854456111835E-2</v>
      </c>
      <c r="AP63" s="10">
        <f t="shared" si="31"/>
        <v>-7.4511971955799866E-2</v>
      </c>
      <c r="AQ63" s="10">
        <f t="shared" si="32"/>
        <v>-7.3329060668938476E-2</v>
      </c>
      <c r="AR63" s="10">
        <f t="shared" si="33"/>
        <v>4.7229743194843535E-2</v>
      </c>
      <c r="AS63" s="10">
        <f t="shared" si="34"/>
        <v>-0.12480083744212302</v>
      </c>
      <c r="AT63" s="10">
        <f t="shared" si="35"/>
        <v>-2.9150156779578565E-2</v>
      </c>
      <c r="AU63" s="10">
        <f t="shared" si="11"/>
        <v>-0.12307545706700816</v>
      </c>
      <c r="AV63" s="10">
        <f t="shared" si="12"/>
        <v>-3.3308902480376434E-2</v>
      </c>
      <c r="AW63" s="10">
        <f t="shared" si="13"/>
        <v>-7.3531166697814204E-2</v>
      </c>
      <c r="AX63" s="10">
        <f t="shared" si="14"/>
        <v>-4.1311941222722928E-2</v>
      </c>
      <c r="AY63" s="10">
        <f t="shared" si="15"/>
        <v>-8.5389034989109103E-2</v>
      </c>
      <c r="AZ63" s="10">
        <f t="shared" si="16"/>
        <v>-5.7209159504589976E-2</v>
      </c>
      <c r="BA63" s="10">
        <f t="shared" si="17"/>
        <v>-3.1800822972923325E-2</v>
      </c>
      <c r="BB63" s="10">
        <f t="shared" si="18"/>
        <v>-7.5338048694710558E-3</v>
      </c>
      <c r="BC63" s="10">
        <f t="shared" si="19"/>
        <v>-0.1377159651357093</v>
      </c>
      <c r="BD63" s="10">
        <f t="shared" si="20"/>
        <v>-0.12409135768920074</v>
      </c>
      <c r="BE63" s="10">
        <f t="shared" si="21"/>
        <v>2.3495121843952922E-2</v>
      </c>
      <c r="BF63" s="10">
        <f t="shared" si="22"/>
        <v>-0.16734842788152213</v>
      </c>
      <c r="BG63" s="10">
        <f t="shared" si="23"/>
        <v>-4.9170655320132012E-2</v>
      </c>
      <c r="BH63" s="10">
        <f t="shared" si="24"/>
        <v>-2.1889049291708703E-2</v>
      </c>
      <c r="BI63" s="10">
        <f t="shared" si="25"/>
        <v>-0.15867943923975295</v>
      </c>
      <c r="BJ63" s="10">
        <f t="shared" si="26"/>
        <v>-6.365623720522405E-2</v>
      </c>
      <c r="BK63" s="10">
        <f t="shared" si="27"/>
        <v>-7.1554506639376209E-2</v>
      </c>
      <c r="BL63" s="10">
        <f t="shared" si="28"/>
        <v>-3.2634425570422449E-3</v>
      </c>
      <c r="BM63" s="10">
        <f t="shared" si="29"/>
        <v>-4.7725758894375622E-2</v>
      </c>
      <c r="BN63" s="10">
        <f t="shared" si="30"/>
        <v>-3.314946784797012E-2</v>
      </c>
      <c r="BO63" s="10">
        <f t="shared" si="7"/>
        <v>-5.3456515234710851E-2</v>
      </c>
      <c r="BP63" s="10">
        <f t="shared" si="36"/>
        <v>-8.8271912965451393E-2</v>
      </c>
      <c r="BQ63" s="10">
        <f t="shared" si="37"/>
        <v>-0.13248794664354668</v>
      </c>
      <c r="BR63" s="10">
        <f t="shared" si="8"/>
        <v>-8.7118043488217195E-2</v>
      </c>
      <c r="BS63" s="10">
        <f t="shared" si="38"/>
        <v>-6.1322672768707474E-2</v>
      </c>
      <c r="BT63" s="10">
        <f t="shared" si="39"/>
        <v>-5.612171342418832E-2</v>
      </c>
      <c r="BU63" s="10">
        <f t="shared" si="9"/>
        <v>-8.1050356642262331E-2</v>
      </c>
      <c r="BV63" s="10">
        <f t="shared" si="40"/>
        <v>-3.5582585760391354E-2</v>
      </c>
      <c r="BW63" s="10">
        <f t="shared" si="41"/>
        <v>-5.0073093877055157E-2</v>
      </c>
      <c r="BX63" s="10">
        <f t="shared" si="10"/>
        <v>-4.3092301755908897E-2</v>
      </c>
      <c r="BY63" s="10">
        <f t="shared" si="42"/>
        <v>-1.2031327624387954E-2</v>
      </c>
      <c r="BZ63" s="10">
        <f t="shared" si="43"/>
        <v>-3.0512400006364498E-2</v>
      </c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</row>
    <row r="64" spans="1:134" x14ac:dyDescent="0.2">
      <c r="A64" s="5">
        <v>41029</v>
      </c>
      <c r="B64" s="6">
        <f>LN(TN1_Precios!B64/TN1_Precios!B65)</f>
        <v>-1.8475319570827948E-2</v>
      </c>
      <c r="C64" s="6">
        <f>LN(TN1_Precios!C64/TN1_Precios!C65)</f>
        <v>2.3032761090675612E-2</v>
      </c>
      <c r="D64" s="6">
        <f>LN(TN1_Precios!D64/TN1_Precios!D65)</f>
        <v>9.4344583006098992E-2</v>
      </c>
      <c r="E64" s="6">
        <f>LN(TN1_Precios!E64/TN1_Precios!E65)</f>
        <v>-6.4961566927645764E-2</v>
      </c>
      <c r="F64" s="6">
        <f>LN(TN1_Precios!F64/TN1_Precios!F65)</f>
        <v>-8.1755305965134136E-3</v>
      </c>
      <c r="G64" s="6">
        <f>LN(TN1_Precios!G64/TN1_Precios!G65)</f>
        <v>-5.7306747089849834E-3</v>
      </c>
      <c r="H64" s="6">
        <f>LN(TN1_Precios!H64/TN1_Precios!H65)</f>
        <v>2.3535953944803796E-2</v>
      </c>
      <c r="I64" s="6">
        <f>LN(TN1_Precios!I64/TN1_Precios!I65)</f>
        <v>-5.6839244837253694E-2</v>
      </c>
      <c r="J64" s="6">
        <f>LN(TN1_Precios!J64/TN1_Precios!J65)</f>
        <v>-2.7473853311849789E-2</v>
      </c>
      <c r="K64" s="6">
        <f>LN(TN1_Precios!K64/TN1_Precios!K65)</f>
        <v>-9.6927917435039562E-2</v>
      </c>
      <c r="L64" s="6">
        <f>LN(TN1_Precios!L64/TN1_Precios!L65)</f>
        <v>-4.8658760663861274E-2</v>
      </c>
      <c r="M64" s="6">
        <f>LN(TN1_Precios!M64/TN1_Precios!M65)</f>
        <v>-2.1489296525103022E-2</v>
      </c>
      <c r="N64" s="6">
        <f>LN(TN1_Precios!N64/TN1_Precios!N65)</f>
        <v>-4.7915994395862922E-2</v>
      </c>
      <c r="O64" s="6">
        <f>LN(TN1_Precios!O64/TN1_Precios!O65)</f>
        <v>-5.7368233914729721E-4</v>
      </c>
      <c r="P64" s="6">
        <f>LN(TN1_Precios!P64/TN1_Precios!P65)</f>
        <v>-8.912399661018576E-2</v>
      </c>
      <c r="Q64" s="6">
        <f>LN(TN1_Precios!Q64/TN1_Precios!Q65)</f>
        <v>-3.4930526658170771E-2</v>
      </c>
      <c r="R64" s="6">
        <f>LN(TN1_Precios!R64/TN1_Precios!R65)</f>
        <v>-6.1911291943509404E-4</v>
      </c>
      <c r="S64" s="6">
        <f>LN(TN1_Precios!S64/TN1_Precios!S65)</f>
        <v>8.8017685856529609E-2</v>
      </c>
      <c r="T64" s="6">
        <f>LN(TN1_Precios!T64/TN1_Precios!T65)</f>
        <v>-2.3060546820413252E-2</v>
      </c>
      <c r="U64" s="6">
        <f>LN(TN1_Precios!U64/TN1_Precios!U65)</f>
        <v>4.2318253628222269E-3</v>
      </c>
      <c r="V64" s="6">
        <f>LN(TN1_Precios!V64/TN1_Precios!V65)</f>
        <v>0.16960278438617996</v>
      </c>
      <c r="W64" s="6">
        <f>LN(TN1_Precios!W64/TN1_Precios!W65)</f>
        <v>7.1973499625089241E-2</v>
      </c>
      <c r="X64" s="6">
        <f>LN(TN1_Precios!X64/TN1_Precios!X65)</f>
        <v>3.5718082602079246E-2</v>
      </c>
      <c r="Y64" s="6"/>
      <c r="Z64" s="6">
        <f>LN(TN1_Precios!Z64/TN1_Precios!Z65)</f>
        <v>-4.557539007864851E-4</v>
      </c>
      <c r="AA64" s="6">
        <f>LN(TN1_Precios!AA64/TN1_Precios!AA65)</f>
        <v>-4.6602903995922353E-2</v>
      </c>
      <c r="AB64" s="6">
        <f>LN(TN1_Precios!AB64/TN1_Precios!AB65)</f>
        <v>-4.9158413783180706E-2</v>
      </c>
      <c r="AC64" s="6">
        <f>LN(TN1_Precios!AC64/TN1_Precios!AC65)</f>
        <v>-2.4886076911033197E-2</v>
      </c>
      <c r="AD64" s="6">
        <f>LN(TN1_Precios!AD64/TN1_Precios!AD65)</f>
        <v>-6.0950761950868931E-2</v>
      </c>
      <c r="AE64" s="6">
        <f>LN(TN1_Precios!AE64/TN1_Precios!AE65)</f>
        <v>-5.1244906120083054E-2</v>
      </c>
      <c r="AF64" s="6">
        <f>LN(TN1_Precios!AF64/TN1_Precios!AF65)</f>
        <v>-2.8835549639887267E-2</v>
      </c>
      <c r="AG64" s="6">
        <f>LN(TN1_Precios!AG64/TN1_Precios!AG65)</f>
        <v>2.6167540498370301E-3</v>
      </c>
      <c r="AH64" s="6">
        <f>LN(TN1_Precios!AH64/TN1_Precios!AH65)</f>
        <v>-8.2691715845113409E-2</v>
      </c>
      <c r="AI64" s="6">
        <f>LN(TN1_Precios!AI64/TN1_Precios!AI65)</f>
        <v>-6.8965790590604405E-3</v>
      </c>
      <c r="AJ64" s="6">
        <f>LN(TN1_Precios!AJ64/TN1_Precios!AJ65)</f>
        <v>2.061928720273561E-2</v>
      </c>
      <c r="AK64" s="6">
        <f>LN(TN1_Precios!AK64/TN1_Precios!AK65)</f>
        <v>-0.11563723766938613</v>
      </c>
      <c r="AL64" s="6">
        <f>LN(TN1_Precios!AL64/TN1_Precios!AL65)</f>
        <v>-7.8187419571790304E-2</v>
      </c>
      <c r="AM64" s="6">
        <f>LN(TN1_Precios!AM64/TN1_Precios!AM65)</f>
        <v>-3.9821494186671608E-2</v>
      </c>
      <c r="AO64" s="10">
        <f t="shared" si="6"/>
        <v>-1.8964947067239984E-2</v>
      </c>
      <c r="AP64" s="10">
        <f t="shared" si="31"/>
        <v>2.2184710990724141E-2</v>
      </c>
      <c r="AQ64" s="10">
        <f t="shared" si="32"/>
        <v>8.8731512976679944E-2</v>
      </c>
      <c r="AR64" s="10">
        <f t="shared" si="33"/>
        <v>-6.7038788087114831E-2</v>
      </c>
      <c r="AS64" s="10">
        <f t="shared" si="34"/>
        <v>-6.4402553982419661E-3</v>
      </c>
      <c r="AT64" s="10">
        <f t="shared" si="35"/>
        <v>-1.1623969324296312E-2</v>
      </c>
      <c r="AU64" s="10">
        <f t="shared" si="11"/>
        <v>2.0254404822463774E-2</v>
      </c>
      <c r="AV64" s="10">
        <f t="shared" si="12"/>
        <v>-5.7236471988243678E-2</v>
      </c>
      <c r="AW64" s="10">
        <f t="shared" si="13"/>
        <v>-9.0880476682555986E-3</v>
      </c>
      <c r="AX64" s="10">
        <f t="shared" si="14"/>
        <v>-0.10350132789331223</v>
      </c>
      <c r="AY64" s="10">
        <f t="shared" si="15"/>
        <v>-4.1535192244153772E-2</v>
      </c>
      <c r="AZ64" s="10">
        <f t="shared" si="16"/>
        <v>-2.621937696722524E-2</v>
      </c>
      <c r="BA64" s="10">
        <f t="shared" si="17"/>
        <v>-4.3107751557560199E-2</v>
      </c>
      <c r="BB64" s="10">
        <f t="shared" si="18"/>
        <v>-2.4967689939064059E-3</v>
      </c>
      <c r="BC64" s="10">
        <f t="shared" si="19"/>
        <v>-8.8009747207774422E-2</v>
      </c>
      <c r="BD64" s="10">
        <f t="shared" si="20"/>
        <v>-3.4047600166099125E-2</v>
      </c>
      <c r="BE64" s="10">
        <f t="shared" si="21"/>
        <v>-1.3352860117372667E-3</v>
      </c>
      <c r="BF64" s="10">
        <f t="shared" si="22"/>
        <v>8.1937405571129732E-2</v>
      </c>
      <c r="BG64" s="10">
        <f t="shared" si="23"/>
        <v>-2.2001417268575227E-2</v>
      </c>
      <c r="BH64" s="10">
        <f t="shared" si="24"/>
        <v>2.0883960608414644E-3</v>
      </c>
      <c r="BI64" s="10">
        <f t="shared" si="25"/>
        <v>0.16454083381202661</v>
      </c>
      <c r="BJ64" s="10">
        <f t="shared" si="26"/>
        <v>6.2538816586504245E-2</v>
      </c>
      <c r="BK64" s="10">
        <f t="shared" si="27"/>
        <v>3.0653317231536015E-2</v>
      </c>
      <c r="BL64" s="10">
        <f t="shared" si="28"/>
        <v>-3.2634425570422449E-3</v>
      </c>
      <c r="BM64" s="10">
        <f t="shared" si="29"/>
        <v>1.1269205684240134E-3</v>
      </c>
      <c r="BN64" s="10">
        <f t="shared" si="30"/>
        <v>-3.9337569435814117E-2</v>
      </c>
      <c r="BO64" s="10">
        <f t="shared" si="7"/>
        <v>-5.5985271046799824E-2</v>
      </c>
      <c r="BP64" s="10">
        <f t="shared" si="36"/>
        <v>-2.6079948442311669E-2</v>
      </c>
      <c r="BQ64" s="10">
        <f t="shared" si="37"/>
        <v>-5.8903379397764112E-2</v>
      </c>
      <c r="BR64" s="10">
        <f t="shared" si="8"/>
        <v>-4.130123676516901E-2</v>
      </c>
      <c r="BS64" s="10">
        <f t="shared" si="38"/>
        <v>-2.9865992152474728E-2</v>
      </c>
      <c r="BT64" s="10">
        <f t="shared" si="39"/>
        <v>-4.3147151835795077E-3</v>
      </c>
      <c r="BU64" s="10">
        <f t="shared" si="9"/>
        <v>-8.241981090159653E-2</v>
      </c>
      <c r="BV64" s="10">
        <f t="shared" si="40"/>
        <v>-6.2601703711575724E-3</v>
      </c>
      <c r="BW64" s="10">
        <f t="shared" si="41"/>
        <v>2.0765950304706793E-2</v>
      </c>
      <c r="BX64" s="10">
        <f t="shared" si="10"/>
        <v>-8.1838646652984876E-2</v>
      </c>
      <c r="BY64" s="10">
        <f t="shared" si="42"/>
        <v>-8.4176432740215676E-2</v>
      </c>
      <c r="BZ64" s="10">
        <f t="shared" si="43"/>
        <v>-5.1405884307517191E-2</v>
      </c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</row>
    <row r="65" spans="1:134" x14ac:dyDescent="0.2">
      <c r="A65" s="5">
        <v>40999</v>
      </c>
      <c r="B65" s="6">
        <f>LN(TN1_Precios!B65/TN1_Precios!B66)</f>
        <v>2.9476198709343222E-2</v>
      </c>
      <c r="C65" s="6">
        <f>LN(TN1_Precios!C65/TN1_Precios!C66)</f>
        <v>2.9677980154446264E-2</v>
      </c>
      <c r="D65" s="6">
        <f>LN(TN1_Precios!D65/TN1_Precios!D66)</f>
        <v>1.1400354231862675E-2</v>
      </c>
      <c r="E65" s="6">
        <f>LN(TN1_Precios!E65/TN1_Precios!E66)</f>
        <v>9.8633716035024577E-2</v>
      </c>
      <c r="F65" s="6">
        <f>LN(TN1_Precios!F65/TN1_Precios!F66)</f>
        <v>-4.2655175601916055E-2</v>
      </c>
      <c r="G65" s="6">
        <f>LN(TN1_Precios!G65/TN1_Precios!G66)</f>
        <v>-1.2493064247466556E-2</v>
      </c>
      <c r="H65" s="6">
        <f>LN(TN1_Precios!H65/TN1_Precios!H66)</f>
        <v>7.8304035463558727E-2</v>
      </c>
      <c r="I65" s="6">
        <f>LN(TN1_Precios!I65/TN1_Precios!I66)</f>
        <v>6.83939952426771E-2</v>
      </c>
      <c r="J65" s="6">
        <f>LN(TN1_Precios!J65/TN1_Precios!J66)</f>
        <v>7.7798841269109392E-3</v>
      </c>
      <c r="K65" s="6">
        <f>LN(TN1_Precios!K65/TN1_Precios!K66)</f>
        <v>0.10604619326867543</v>
      </c>
      <c r="L65" s="6">
        <f>LN(TN1_Precios!L65/TN1_Precios!L66)</f>
        <v>3.819591454652245E-2</v>
      </c>
      <c r="M65" s="6">
        <f>LN(TN1_Precios!M65/TN1_Precios!M66)</f>
        <v>8.3312119475915953E-3</v>
      </c>
      <c r="N65" s="6">
        <f>LN(TN1_Precios!N65/TN1_Precios!N66)</f>
        <v>-8.2810296184518822E-3</v>
      </c>
      <c r="O65" s="6">
        <f>LN(TN1_Precios!O65/TN1_Precios!O66)</f>
        <v>-4.9343969680348985E-3</v>
      </c>
      <c r="P65" s="6">
        <f>LN(TN1_Precios!P65/TN1_Precios!P66)</f>
        <v>5.5437206891225672E-2</v>
      </c>
      <c r="Q65" s="6">
        <f>LN(TN1_Precios!Q65/TN1_Precios!Q66)</f>
        <v>-6.2862521419937223E-3</v>
      </c>
      <c r="R65" s="6">
        <f>LN(TN1_Precios!R65/TN1_Precios!R66)</f>
        <v>-7.9260652724207157E-3</v>
      </c>
      <c r="S65" s="6">
        <f>LN(TN1_Precios!S65/TN1_Precios!S66)</f>
        <v>0.1404592114330428</v>
      </c>
      <c r="T65" s="6">
        <f>LN(TN1_Precios!T65/TN1_Precios!T66)</f>
        <v>2.7245848315079379E-2</v>
      </c>
      <c r="U65" s="6">
        <f>LN(TN1_Precios!U65/TN1_Precios!U66)</f>
        <v>-1.3081719684951225E-2</v>
      </c>
      <c r="V65" s="6">
        <f>LN(TN1_Precios!V65/TN1_Precios!V66)</f>
        <v>0.15890128258585617</v>
      </c>
      <c r="W65" s="6">
        <f>LN(TN1_Precios!W65/TN1_Precios!W66)</f>
        <v>5.2079149044889479E-2</v>
      </c>
      <c r="X65" s="6">
        <f>LN(TN1_Precios!X65/TN1_Precios!X66)</f>
        <v>5.2595577396787857E-2</v>
      </c>
      <c r="Y65" s="6"/>
      <c r="Z65" s="6">
        <f>LN(TN1_Precios!Z65/TN1_Precios!Z66)</f>
        <v>-2.6676240910925655E-2</v>
      </c>
      <c r="AA65" s="6">
        <f>LN(TN1_Precios!AA65/TN1_Precios!AA66)</f>
        <v>9.211956403417372E-2</v>
      </c>
      <c r="AB65" s="6">
        <f>LN(TN1_Precios!AB65/TN1_Precios!AB66)</f>
        <v>5.6228365185887537E-2</v>
      </c>
      <c r="AC65" s="6">
        <f>LN(TN1_Precios!AC65/TN1_Precios!AC66)</f>
        <v>2.4219676779747401E-2</v>
      </c>
      <c r="AD65" s="6">
        <f>LN(TN1_Precios!AD65/TN1_Precios!AD66)</f>
        <v>1.8075424118559277E-2</v>
      </c>
      <c r="AE65" s="6">
        <f>LN(TN1_Precios!AE65/TN1_Precios!AE66)</f>
        <v>-6.7756025592560068E-2</v>
      </c>
      <c r="AF65" s="6">
        <f>LN(TN1_Precios!AF65/TN1_Precios!AF66)</f>
        <v>5.5791359628415513E-2</v>
      </c>
      <c r="AG65" s="6">
        <f>LN(TN1_Precios!AG65/TN1_Precios!AG66)</f>
        <v>8.547156627150794E-2</v>
      </c>
      <c r="AH65" s="6"/>
      <c r="AI65" s="6">
        <f>LN(TN1_Precios!AI65/TN1_Precios!AI66)</f>
        <v>3.9033789043925342E-2</v>
      </c>
      <c r="AJ65" s="6">
        <f>LN(TN1_Precios!AJ65/TN1_Precios!AJ66)</f>
        <v>-0.13613217432458005</v>
      </c>
      <c r="AK65" s="6">
        <f>LN(TN1_Precios!AK65/TN1_Precios!AK66)</f>
        <v>-0.29402755501388089</v>
      </c>
      <c r="AL65" s="6">
        <f>LN(TN1_Precios!AL65/TN1_Precios!AL66)</f>
        <v>-1.6574965094212676E-2</v>
      </c>
      <c r="AM65" s="6">
        <f>LN(TN1_Precios!AM65/TN1_Precios!AM66)</f>
        <v>-1.0950831186751626E-2</v>
      </c>
      <c r="AO65" s="10">
        <f t="shared" si="6"/>
        <v>2.8986571212931186E-2</v>
      </c>
      <c r="AP65" s="10">
        <f t="shared" si="31"/>
        <v>2.8829930054494794E-2</v>
      </c>
      <c r="AQ65" s="10">
        <f t="shared" si="32"/>
        <v>5.7872842024436323E-3</v>
      </c>
      <c r="AR65" s="10">
        <f t="shared" si="33"/>
        <v>9.655649487555551E-2</v>
      </c>
      <c r="AS65" s="10">
        <f t="shared" si="34"/>
        <v>-4.0919900403644606E-2</v>
      </c>
      <c r="AT65" s="10">
        <f t="shared" si="35"/>
        <v>-1.8386358862777882E-2</v>
      </c>
      <c r="AU65" s="10">
        <f t="shared" si="11"/>
        <v>7.5022486341218705E-2</v>
      </c>
      <c r="AV65" s="10">
        <f t="shared" si="12"/>
        <v>6.7996768091687115E-2</v>
      </c>
      <c r="AW65" s="10">
        <f t="shared" si="13"/>
        <v>2.6165689770505131E-2</v>
      </c>
      <c r="AX65" s="10">
        <f t="shared" si="14"/>
        <v>9.9472782810402754E-2</v>
      </c>
      <c r="AY65" s="10">
        <f t="shared" si="15"/>
        <v>4.5319482966229951E-2</v>
      </c>
      <c r="AZ65" s="10">
        <f t="shared" si="16"/>
        <v>3.6011315054693778E-3</v>
      </c>
      <c r="BA65" s="10">
        <f t="shared" si="17"/>
        <v>-3.4727867801491617E-3</v>
      </c>
      <c r="BB65" s="10">
        <f t="shared" si="18"/>
        <v>-6.8574836227940075E-3</v>
      </c>
      <c r="BC65" s="10">
        <f t="shared" si="19"/>
        <v>5.655145629363701E-2</v>
      </c>
      <c r="BD65" s="10">
        <f t="shared" si="20"/>
        <v>-5.4033256499220741E-3</v>
      </c>
      <c r="BE65" s="10">
        <f t="shared" si="21"/>
        <v>-8.642238364722889E-3</v>
      </c>
      <c r="BF65" s="10">
        <f t="shared" si="22"/>
        <v>0.13437893114764293</v>
      </c>
      <c r="BG65" s="10">
        <f t="shared" si="23"/>
        <v>2.8304977866917404E-2</v>
      </c>
      <c r="BH65" s="10">
        <f t="shared" si="24"/>
        <v>-1.5225148986931987E-2</v>
      </c>
      <c r="BI65" s="10">
        <f t="shared" si="25"/>
        <v>0.15383933201170283</v>
      </c>
      <c r="BJ65" s="10">
        <f t="shared" si="26"/>
        <v>4.2644466006304484E-2</v>
      </c>
      <c r="BK65" s="10">
        <f t="shared" si="27"/>
        <v>4.7530812026244623E-2</v>
      </c>
      <c r="BL65" s="10">
        <f t="shared" si="28"/>
        <v>-3.2634425570422449E-3</v>
      </c>
      <c r="BM65" s="10">
        <f t="shared" si="29"/>
        <v>-2.5093566441715155E-2</v>
      </c>
      <c r="BN65" s="10">
        <f t="shared" si="30"/>
        <v>9.9384898594281956E-2</v>
      </c>
      <c r="BO65" s="10">
        <f t="shared" si="7"/>
        <v>4.9401507922268419E-2</v>
      </c>
      <c r="BP65" s="10">
        <f t="shared" si="36"/>
        <v>2.3025805248468929E-2</v>
      </c>
      <c r="BQ65" s="10">
        <f t="shared" si="37"/>
        <v>2.0122806671664092E-2</v>
      </c>
      <c r="BR65" s="10">
        <f t="shared" si="8"/>
        <v>-5.7812356237646023E-2</v>
      </c>
      <c r="BS65" s="10">
        <f t="shared" si="38"/>
        <v>5.4760917115828048E-2</v>
      </c>
      <c r="BT65" s="10">
        <f t="shared" si="39"/>
        <v>7.8540097038091408E-2</v>
      </c>
      <c r="BU65" s="10">
        <f t="shared" si="9"/>
        <v>2.719049435168778E-4</v>
      </c>
      <c r="BV65" s="10">
        <f t="shared" si="40"/>
        <v>3.9670197731828206E-2</v>
      </c>
      <c r="BW65" s="10">
        <f t="shared" si="41"/>
        <v>-0.13598551122260888</v>
      </c>
      <c r="BX65" s="10">
        <f t="shared" si="10"/>
        <v>-0.26022896399747963</v>
      </c>
      <c r="BY65" s="10">
        <f t="shared" si="42"/>
        <v>-2.2563978262638045E-2</v>
      </c>
      <c r="BZ65" s="10">
        <f t="shared" si="43"/>
        <v>-2.2535221307597213E-2</v>
      </c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</row>
    <row r="66" spans="1:134" x14ac:dyDescent="0.2">
      <c r="A66" s="5">
        <v>40968</v>
      </c>
      <c r="B66" s="6">
        <f>LN(TN1_Precios!B66/TN1_Precios!B67)</f>
        <v>6.2510122578335367E-2</v>
      </c>
      <c r="C66" s="6">
        <f>LN(TN1_Precios!C66/TN1_Precios!C67)</f>
        <v>2.2323597396700236E-2</v>
      </c>
      <c r="D66" s="6">
        <f>LN(TN1_Precios!D66/TN1_Precios!D67)</f>
        <v>-9.9609626402566136E-3</v>
      </c>
      <c r="E66" s="6">
        <f>LN(TN1_Precios!E66/TN1_Precios!E67)</f>
        <v>8.609721658224255E-2</v>
      </c>
      <c r="F66" s="6">
        <f>LN(TN1_Precios!F66/TN1_Precios!F67)</f>
        <v>0.14648780708168915</v>
      </c>
      <c r="G66" s="6">
        <f>LN(TN1_Precios!G66/TN1_Precios!G67)</f>
        <v>-2.2322355437898383E-2</v>
      </c>
      <c r="H66" s="6">
        <f>LN(TN1_Precios!H66/TN1_Precios!H67)</f>
        <v>4.3548122668846702E-3</v>
      </c>
      <c r="I66" s="6">
        <f>LN(TN1_Precios!I66/TN1_Precios!I67)</f>
        <v>-2.116895983802896E-2</v>
      </c>
      <c r="J66" s="6">
        <f>LN(TN1_Precios!J66/TN1_Precios!J67)</f>
        <v>1.067805760830137E-3</v>
      </c>
      <c r="K66" s="6">
        <f>LN(TN1_Precios!K66/TN1_Precios!K67)</f>
        <v>0.1153224231643577</v>
      </c>
      <c r="L66" s="6">
        <f>LN(TN1_Precios!L66/TN1_Precios!L67)</f>
        <v>0.10757955852115814</v>
      </c>
      <c r="M66" s="6">
        <f>LN(TN1_Precios!M66/TN1_Precios!M67)</f>
        <v>3.4983949291843688E-2</v>
      </c>
      <c r="N66" s="6">
        <f>LN(TN1_Precios!N66/TN1_Precios!N67)</f>
        <v>7.5176767271158892E-2</v>
      </c>
      <c r="O66" s="6">
        <f>LN(TN1_Precios!O66/TN1_Precios!O67)</f>
        <v>8.4977104641571308E-2</v>
      </c>
      <c r="P66" s="6">
        <f>LN(TN1_Precios!P66/TN1_Precios!P67)</f>
        <v>9.196556877018796E-3</v>
      </c>
      <c r="Q66" s="6">
        <f>LN(TN1_Precios!Q66/TN1_Precios!Q67)</f>
        <v>0.10986396058509032</v>
      </c>
      <c r="R66" s="6">
        <f>LN(TN1_Precios!R66/TN1_Precios!R67)</f>
        <v>-8.2988028146950658E-3</v>
      </c>
      <c r="S66" s="6">
        <f>LN(TN1_Precios!S66/TN1_Precios!S67)</f>
        <v>6.6322642931072512E-2</v>
      </c>
      <c r="T66" s="6">
        <f>LN(TN1_Precios!T66/TN1_Precios!T67)</f>
        <v>7.1428240303112331E-2</v>
      </c>
      <c r="U66" s="6">
        <f>LN(TN1_Precios!U66/TN1_Precios!U67)</f>
        <v>0.12788474249689438</v>
      </c>
      <c r="V66" s="6">
        <f>LN(TN1_Precios!V66/TN1_Precios!V67)</f>
        <v>6.371581438610778E-2</v>
      </c>
      <c r="W66" s="6">
        <f>LN(TN1_Precios!W66/TN1_Precios!W67)</f>
        <v>4.1739606172765127E-2</v>
      </c>
      <c r="X66" s="6">
        <f>LN(TN1_Precios!X66/TN1_Precios!X67)</f>
        <v>2.0118494892017565E-2</v>
      </c>
      <c r="Y66" s="6"/>
      <c r="Z66" s="6">
        <f>LN(TN1_Precios!Z66/TN1_Precios!Z67)</f>
        <v>-7.1887229513315914E-2</v>
      </c>
      <c r="AA66" s="6">
        <f>LN(TN1_Precios!AA66/TN1_Precios!AA67)</f>
        <v>6.4482538787264912E-2</v>
      </c>
      <c r="AB66" s="6">
        <f>LN(TN1_Precios!AB66/TN1_Precios!AB67)</f>
        <v>6.9529567415028457E-2</v>
      </c>
      <c r="AC66" s="6">
        <f>LN(TN1_Precios!AC66/TN1_Precios!AC67)</f>
        <v>9.5117006803980303E-2</v>
      </c>
      <c r="AD66" s="6">
        <f>LN(TN1_Precios!AD66/TN1_Precios!AD67)</f>
        <v>8.9238689390746709E-2</v>
      </c>
      <c r="AE66" s="6">
        <f>LN(TN1_Precios!AE66/TN1_Precios!AE67)</f>
        <v>7.1748046862097639E-2</v>
      </c>
      <c r="AF66" s="6">
        <f>LN(TN1_Precios!AF66/TN1_Precios!AF67)</f>
        <v>0.10354067894084036</v>
      </c>
      <c r="AG66" s="6">
        <f>LN(TN1_Precios!AG66/TN1_Precios!AG67)</f>
        <v>3.3281138870458887E-2</v>
      </c>
      <c r="AH66" s="6"/>
      <c r="AI66" s="6">
        <f>LN(TN1_Precios!AI66/TN1_Precios!AI67)</f>
        <v>4.4422527601260559E-2</v>
      </c>
      <c r="AJ66" s="6">
        <f>LN(TN1_Precios!AJ66/TN1_Precios!AJ67)</f>
        <v>-2.3953241022492872E-2</v>
      </c>
      <c r="AK66" s="6">
        <f>LN(TN1_Precios!AK66/TN1_Precios!AK67)</f>
        <v>0.12966144812021768</v>
      </c>
      <c r="AL66" s="6">
        <f>LN(TN1_Precios!AL66/TN1_Precios!AL67)</f>
        <v>0.1008046991219657</v>
      </c>
      <c r="AM66" s="6">
        <f>LN(TN1_Precios!AM66/TN1_Precios!AM67)</f>
        <v>5.077232537342314E-2</v>
      </c>
      <c r="AO66" s="10">
        <f t="shared" si="6"/>
        <v>6.2020495081923331E-2</v>
      </c>
      <c r="AP66" s="10">
        <f t="shared" si="31"/>
        <v>2.1475547296748766E-2</v>
      </c>
      <c r="AQ66" s="10">
        <f t="shared" si="32"/>
        <v>-1.5574032669675657E-2</v>
      </c>
      <c r="AR66" s="10">
        <f t="shared" si="33"/>
        <v>8.4019995422773483E-2</v>
      </c>
      <c r="AS66" s="10">
        <f t="shared" si="34"/>
        <v>0.14822308227996059</v>
      </c>
      <c r="AT66" s="10">
        <f t="shared" si="35"/>
        <v>-2.8215650053209709E-2</v>
      </c>
      <c r="AU66" s="10">
        <f t="shared" si="11"/>
        <v>1.0732631445446498E-3</v>
      </c>
      <c r="AV66" s="10">
        <f t="shared" si="12"/>
        <v>-2.1566186989018944E-2</v>
      </c>
      <c r="AW66" s="10">
        <f t="shared" si="13"/>
        <v>1.9453611404424326E-2</v>
      </c>
      <c r="AX66" s="10">
        <f t="shared" si="14"/>
        <v>0.10874901270608503</v>
      </c>
      <c r="AY66" s="10">
        <f t="shared" si="15"/>
        <v>0.11470312694086564</v>
      </c>
      <c r="AZ66" s="10">
        <f t="shared" si="16"/>
        <v>3.025386884972147E-2</v>
      </c>
      <c r="BA66" s="10">
        <f t="shared" si="17"/>
        <v>7.9985010109461616E-2</v>
      </c>
      <c r="BB66" s="10">
        <f t="shared" si="18"/>
        <v>8.3054017986812195E-2</v>
      </c>
      <c r="BC66" s="10">
        <f t="shared" si="19"/>
        <v>1.0310806279430137E-2</v>
      </c>
      <c r="BD66" s="10">
        <f t="shared" si="20"/>
        <v>0.11074688707716197</v>
      </c>
      <c r="BE66" s="10">
        <f t="shared" si="21"/>
        <v>-9.0149759069972392E-3</v>
      </c>
      <c r="BF66" s="10">
        <f t="shared" si="22"/>
        <v>6.0242362645672641E-2</v>
      </c>
      <c r="BG66" s="10">
        <f t="shared" si="23"/>
        <v>7.2487369854950356E-2</v>
      </c>
      <c r="BH66" s="10">
        <f t="shared" si="24"/>
        <v>0.12574131319491361</v>
      </c>
      <c r="BI66" s="10">
        <f t="shared" si="25"/>
        <v>5.8653863811954421E-2</v>
      </c>
      <c r="BJ66" s="10">
        <f t="shared" si="26"/>
        <v>3.2304923134180132E-2</v>
      </c>
      <c r="BK66" s="10">
        <f t="shared" si="27"/>
        <v>1.5053729521474334E-2</v>
      </c>
      <c r="BL66" s="10">
        <f t="shared" si="28"/>
        <v>-3.2634425570422449E-3</v>
      </c>
      <c r="BM66" s="10">
        <f t="shared" si="29"/>
        <v>-7.0304555044105418E-2</v>
      </c>
      <c r="BN66" s="10">
        <f t="shared" si="30"/>
        <v>7.1747873347373148E-2</v>
      </c>
      <c r="BO66" s="10">
        <f t="shared" si="7"/>
        <v>6.2702710151409338E-2</v>
      </c>
      <c r="BP66" s="10">
        <f t="shared" si="36"/>
        <v>9.3923135272701838E-2</v>
      </c>
      <c r="BQ66" s="10">
        <f t="shared" si="37"/>
        <v>9.1286071943851521E-2</v>
      </c>
      <c r="BR66" s="10">
        <f t="shared" si="8"/>
        <v>8.1691716217011684E-2</v>
      </c>
      <c r="BS66" s="10">
        <f t="shared" si="38"/>
        <v>0.1025102364282529</v>
      </c>
      <c r="BT66" s="10">
        <f t="shared" si="39"/>
        <v>2.6349669637042349E-2</v>
      </c>
      <c r="BU66" s="10">
        <f t="shared" si="9"/>
        <v>2.719049435168778E-4</v>
      </c>
      <c r="BV66" s="10">
        <f t="shared" si="40"/>
        <v>4.5058936289163423E-2</v>
      </c>
      <c r="BW66" s="10">
        <f t="shared" si="41"/>
        <v>-2.3806577920521689E-2</v>
      </c>
      <c r="BX66" s="10">
        <f t="shared" si="10"/>
        <v>0.16346003913661894</v>
      </c>
      <c r="BY66" s="10">
        <f t="shared" si="42"/>
        <v>9.4815685953540327E-2</v>
      </c>
      <c r="BZ66" s="10">
        <f t="shared" si="43"/>
        <v>3.9187935252577549E-2</v>
      </c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</row>
    <row r="67" spans="1:134" x14ac:dyDescent="0.2">
      <c r="A67" s="5">
        <v>40939</v>
      </c>
      <c r="B67" s="6">
        <f>LN(TN1_Precios!B67/TN1_Precios!B68)</f>
        <v>1.97259724587956E-2</v>
      </c>
      <c r="C67" s="6">
        <f>LN(TN1_Precios!C67/TN1_Precios!C68)</f>
        <v>2.7340370937961194E-2</v>
      </c>
      <c r="D67" s="6">
        <f>LN(TN1_Precios!D67/TN1_Precios!D68)</f>
        <v>-2.1779075828728685E-2</v>
      </c>
      <c r="E67" s="6">
        <f>LN(TN1_Precios!E67/TN1_Precios!E68)</f>
        <v>4.3956114730381293E-3</v>
      </c>
      <c r="F67" s="6">
        <f>LN(TN1_Precios!F67/TN1_Precios!F68)</f>
        <v>2.4469991061950361E-2</v>
      </c>
      <c r="G67" s="6">
        <f>LN(TN1_Precios!G67/TN1_Precios!G68)</f>
        <v>5.6546991914471718E-2</v>
      </c>
      <c r="H67" s="6">
        <f>LN(TN1_Precios!H67/TN1_Precios!H68)</f>
        <v>8.6527857887719703E-2</v>
      </c>
      <c r="I67" s="6">
        <f>LN(TN1_Precios!I67/TN1_Precios!I68)</f>
        <v>3.3126057259151021E-2</v>
      </c>
      <c r="J67" s="6">
        <f>LN(TN1_Precios!J67/TN1_Precios!J68)</f>
        <v>8.1253457170005206E-2</v>
      </c>
      <c r="K67" s="6">
        <f>LN(TN1_Precios!K67/TN1_Precios!K68)</f>
        <v>-9.9114802097394109E-2</v>
      </c>
      <c r="L67" s="6">
        <f>LN(TN1_Precios!L67/TN1_Precios!L68)</f>
        <v>-7.306745717114968E-2</v>
      </c>
      <c r="M67" s="6">
        <f>LN(TN1_Precios!M67/TN1_Precios!M68)</f>
        <v>4.541830013326565E-2</v>
      </c>
      <c r="N67" s="6">
        <f>LN(TN1_Precios!N67/TN1_Precios!N68)</f>
        <v>2.5932459110504333E-2</v>
      </c>
      <c r="O67" s="6">
        <f>LN(TN1_Precios!O67/TN1_Precios!O68)</f>
        <v>-3.1270465775215091E-2</v>
      </c>
      <c r="P67" s="6">
        <f>LN(TN1_Precios!P67/TN1_Precios!P68)</f>
        <v>5.9028125678549946E-2</v>
      </c>
      <c r="Q67" s="6">
        <f>LN(TN1_Precios!Q67/TN1_Precios!Q68)</f>
        <v>5.7392970243232921E-2</v>
      </c>
      <c r="R67" s="6">
        <f>LN(TN1_Precios!R67/TN1_Precios!R68)</f>
        <v>8.0356795399235941E-3</v>
      </c>
      <c r="S67" s="6">
        <f>LN(TN1_Precios!S67/TN1_Precios!S68)</f>
        <v>2.8987536873252187E-2</v>
      </c>
      <c r="T67" s="6">
        <f>LN(TN1_Precios!T67/TN1_Precios!T68)</f>
        <v>-8.2862494463101344E-2</v>
      </c>
      <c r="U67" s="6">
        <f>LN(TN1_Precios!U67/TN1_Precios!U68)</f>
        <v>4.0157269170487009E-2</v>
      </c>
      <c r="V67" s="6">
        <f>LN(TN1_Precios!V67/TN1_Precios!V68)</f>
        <v>9.3804734608437398E-2</v>
      </c>
      <c r="W67" s="6">
        <f>LN(TN1_Precios!W67/TN1_Precios!W68)</f>
        <v>-6.3513405722325861E-2</v>
      </c>
      <c r="X67" s="6">
        <f>LN(TN1_Precios!X67/TN1_Precios!X68)</f>
        <v>-3.9439283403933101E-2</v>
      </c>
      <c r="Y67" s="6"/>
      <c r="Z67" s="6">
        <f>LN(TN1_Precios!Z67/TN1_Precios!Z68)</f>
        <v>8.2592059658873021E-2</v>
      </c>
      <c r="AA67" s="6">
        <f>LN(TN1_Precios!AA67/TN1_Precios!AA68)</f>
        <v>7.3553780452379185E-3</v>
      </c>
      <c r="AB67" s="6">
        <f>LN(TN1_Precios!AB67/TN1_Precios!AB68)</f>
        <v>3.0104649405520646E-2</v>
      </c>
      <c r="AC67" s="6">
        <f>LN(TN1_Precios!AC67/TN1_Precios!AC68)</f>
        <v>8.7937614565802985E-2</v>
      </c>
      <c r="AD67" s="6">
        <f>LN(TN1_Precios!AD67/TN1_Precios!AD68)</f>
        <v>4.2498164719353949E-2</v>
      </c>
      <c r="AE67" s="6">
        <f>LN(TN1_Precios!AE67/TN1_Precios!AE68)</f>
        <v>9.6619109117368901E-3</v>
      </c>
      <c r="AF67" s="6">
        <f>LN(TN1_Precios!AF67/TN1_Precios!AF68)</f>
        <v>-5.8840500022933347E-2</v>
      </c>
      <c r="AG67" s="6">
        <f>LN(TN1_Precios!AG67/TN1_Precios!AG68)</f>
        <v>6.5570747162193188E-2</v>
      </c>
      <c r="AH67" s="6"/>
      <c r="AI67" s="6">
        <f>LN(TN1_Precios!AI67/TN1_Precios!AI68)</f>
        <v>6.9446573839307663E-2</v>
      </c>
      <c r="AJ67" s="6">
        <f>LN(TN1_Precios!AJ67/TN1_Precios!AJ68)</f>
        <v>-3.4887259000440547E-2</v>
      </c>
      <c r="AK67" s="6">
        <f>LN(TN1_Precios!AK67/TN1_Precios!AK68)</f>
        <v>-3.1802342235711378E-2</v>
      </c>
      <c r="AL67" s="6">
        <f>LN(TN1_Precios!AL67/TN1_Precios!AL68)</f>
        <v>-5.8840500022933465E-2</v>
      </c>
      <c r="AM67" s="6">
        <f>LN(TN1_Precios!AM67/TN1_Precios!AM68)</f>
        <v>-0.10285738543970782</v>
      </c>
      <c r="AO67" s="10">
        <f t="shared" si="6"/>
        <v>1.9236344962383564E-2</v>
      </c>
      <c r="AP67" s="10">
        <f t="shared" si="31"/>
        <v>2.6492320838009724E-2</v>
      </c>
      <c r="AQ67" s="10">
        <f t="shared" si="32"/>
        <v>-2.7392145858147726E-2</v>
      </c>
      <c r="AR67" s="10">
        <f t="shared" si="33"/>
        <v>2.3183903135690614E-3</v>
      </c>
      <c r="AS67" s="10">
        <f t="shared" si="34"/>
        <v>2.6205266260221811E-2</v>
      </c>
      <c r="AT67" s="10">
        <f t="shared" si="35"/>
        <v>5.0653697299160388E-2</v>
      </c>
      <c r="AU67" s="10">
        <f t="shared" si="11"/>
        <v>8.3246308765379681E-2</v>
      </c>
      <c r="AV67" s="10">
        <f t="shared" si="12"/>
        <v>3.2728830108161036E-2</v>
      </c>
      <c r="AW67" s="10">
        <f t="shared" si="13"/>
        <v>9.9639262813599389E-2</v>
      </c>
      <c r="AX67" s="10">
        <f t="shared" si="14"/>
        <v>-0.10568821255566678</v>
      </c>
      <c r="AY67" s="10">
        <f t="shared" si="15"/>
        <v>-6.5943888751442178E-2</v>
      </c>
      <c r="AZ67" s="10">
        <f t="shared" si="16"/>
        <v>4.0688219691143432E-2</v>
      </c>
      <c r="BA67" s="10">
        <f t="shared" si="17"/>
        <v>3.0740701948807053E-2</v>
      </c>
      <c r="BB67" s="10">
        <f t="shared" si="18"/>
        <v>-3.3193552429974196E-2</v>
      </c>
      <c r="BC67" s="10">
        <f t="shared" si="19"/>
        <v>6.0142375080961284E-2</v>
      </c>
      <c r="BD67" s="10">
        <f t="shared" si="20"/>
        <v>5.8275896735304568E-2</v>
      </c>
      <c r="BE67" s="10">
        <f t="shared" si="21"/>
        <v>7.3195064476214216E-3</v>
      </c>
      <c r="BF67" s="10">
        <f t="shared" si="22"/>
        <v>2.2907256587852313E-2</v>
      </c>
      <c r="BG67" s="10">
        <f t="shared" si="23"/>
        <v>-8.1803364911263318E-2</v>
      </c>
      <c r="BH67" s="10">
        <f t="shared" si="24"/>
        <v>3.8013839868506247E-2</v>
      </c>
      <c r="BI67" s="10">
        <f t="shared" si="25"/>
        <v>8.8742784034284039E-2</v>
      </c>
      <c r="BJ67" s="10">
        <f t="shared" si="26"/>
        <v>-7.2948088760910856E-2</v>
      </c>
      <c r="BK67" s="10">
        <f t="shared" si="27"/>
        <v>-4.4504048774476335E-2</v>
      </c>
      <c r="BL67" s="10">
        <f t="shared" si="28"/>
        <v>-3.2634425570422449E-3</v>
      </c>
      <c r="BM67" s="10">
        <f t="shared" si="29"/>
        <v>8.4174734128083517E-2</v>
      </c>
      <c r="BN67" s="10">
        <f t="shared" si="30"/>
        <v>1.4620712605346156E-2</v>
      </c>
      <c r="BO67" s="10">
        <f t="shared" si="7"/>
        <v>2.3277792141901531E-2</v>
      </c>
      <c r="BP67" s="10">
        <f t="shared" si="36"/>
        <v>8.674374303452452E-2</v>
      </c>
      <c r="BQ67" s="10">
        <f t="shared" si="37"/>
        <v>4.4545547272458769E-2</v>
      </c>
      <c r="BR67" s="10">
        <f t="shared" si="8"/>
        <v>1.9605580266650935E-2</v>
      </c>
      <c r="BS67" s="10">
        <f t="shared" si="38"/>
        <v>-5.9870942535520812E-2</v>
      </c>
      <c r="BT67" s="10">
        <f t="shared" si="39"/>
        <v>5.8639277928776649E-2</v>
      </c>
      <c r="BU67" s="10">
        <f t="shared" si="9"/>
        <v>2.719049435168778E-4</v>
      </c>
      <c r="BV67" s="10">
        <f t="shared" si="40"/>
        <v>7.0082982527210527E-2</v>
      </c>
      <c r="BW67" s="10">
        <f t="shared" si="41"/>
        <v>-3.4740595898469367E-2</v>
      </c>
      <c r="BX67" s="10">
        <f t="shared" si="10"/>
        <v>1.9962487806898729E-3</v>
      </c>
      <c r="BY67" s="10">
        <f t="shared" si="42"/>
        <v>-6.4829513191358837E-2</v>
      </c>
      <c r="BZ67" s="10">
        <f t="shared" si="43"/>
        <v>-0.1144417755605534</v>
      </c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</row>
    <row r="68" spans="1:134" x14ac:dyDescent="0.2">
      <c r="A68" s="5">
        <v>40908</v>
      </c>
      <c r="B68" s="6">
        <f>LN(TN1_Precios!B68/TN1_Precios!B69)</f>
        <v>3.8947991888224928E-3</v>
      </c>
      <c r="C68" s="6">
        <f>LN(TN1_Precios!C68/TN1_Precios!C69)</f>
        <v>1.0389137724825793E-2</v>
      </c>
      <c r="D68" s="6">
        <f>LN(TN1_Precios!D68/TN1_Precios!D69)</f>
        <v>4.5271195224457619E-2</v>
      </c>
      <c r="E68" s="6">
        <f>LN(TN1_Precios!E68/TN1_Precios!E69)</f>
        <v>-4.7740736011414445E-2</v>
      </c>
      <c r="F68" s="6">
        <f>LN(TN1_Precios!F68/TN1_Precios!F69)</f>
        <v>-8.8007940931740854E-3</v>
      </c>
      <c r="G68" s="6">
        <f>LN(TN1_Precios!G68/TN1_Precios!G69)</f>
        <v>-4.4400751190458738E-3</v>
      </c>
      <c r="H68" s="6">
        <f>LN(TN1_Precios!H68/TN1_Precios!H69)</f>
        <v>4.3482796243136793E-2</v>
      </c>
      <c r="I68" s="6">
        <f>LN(TN1_Precios!I68/TN1_Precios!I69)</f>
        <v>0.1221026968008997</v>
      </c>
      <c r="J68" s="6">
        <f>LN(TN1_Precios!J68/TN1_Precios!J69)</f>
        <v>1.8393033934099252E-2</v>
      </c>
      <c r="K68" s="6">
        <f>LN(TN1_Precios!K68/TN1_Precios!K69)</f>
        <v>0.12444177090450928</v>
      </c>
      <c r="L68" s="6">
        <f>LN(TN1_Precios!L68/TN1_Precios!L69)</f>
        <v>-4.7216562317704665E-2</v>
      </c>
      <c r="M68" s="6">
        <f>LN(TN1_Precios!M68/TN1_Precios!M69)</f>
        <v>1.2114450159875991E-2</v>
      </c>
      <c r="N68" s="6">
        <f>LN(TN1_Precios!N68/TN1_Precios!N69)</f>
        <v>6.1585361102100965E-2</v>
      </c>
      <c r="O68" s="6">
        <f>LN(TN1_Precios!O68/TN1_Precios!O69)</f>
        <v>-1.3539944899918714E-3</v>
      </c>
      <c r="P68" s="6">
        <f>LN(TN1_Precios!P68/TN1_Precios!P69)</f>
        <v>-1.1732225053498663E-2</v>
      </c>
      <c r="Q68" s="6">
        <f>LN(TN1_Precios!Q68/TN1_Precios!Q69)</f>
        <v>3.6185117716040632E-2</v>
      </c>
      <c r="R68" s="6">
        <f>LN(TN1_Precios!R68/TN1_Precios!R69)</f>
        <v>-7.8895467603228725E-4</v>
      </c>
      <c r="S68" s="6">
        <f>LN(TN1_Precios!S68/TN1_Precios!S69)</f>
        <v>-3.8088851119597873E-2</v>
      </c>
      <c r="T68" s="6">
        <f>LN(TN1_Precios!T68/TN1_Precios!T69)</f>
        <v>-5.7836102205817204E-2</v>
      </c>
      <c r="U68" s="6">
        <f>LN(TN1_Precios!U68/TN1_Precios!U69)</f>
        <v>-8.150616666433623E-2</v>
      </c>
      <c r="V68" s="6">
        <f>LN(TN1_Precios!V68/TN1_Precios!V69)</f>
        <v>-4.6244077443296477E-2</v>
      </c>
      <c r="W68" s="6">
        <f>LN(TN1_Precios!W68/TN1_Precios!W69)</f>
        <v>3.125254350410453E-2</v>
      </c>
      <c r="X68" s="6">
        <f>LN(TN1_Precios!X68/TN1_Precios!X69)</f>
        <v>3.4835355437249298E-2</v>
      </c>
      <c r="Y68" s="6"/>
      <c r="Z68" s="6">
        <f>LN(TN1_Precios!Z68/TN1_Precios!Z69)</f>
        <v>-1.3068199044722235E-2</v>
      </c>
      <c r="AA68" s="6">
        <f>LN(TN1_Precios!AA68/TN1_Precios!AA69)</f>
        <v>1.2463534702334283E-2</v>
      </c>
      <c r="AB68" s="6">
        <f>LN(TN1_Precios!AB68/TN1_Precios!AB69)</f>
        <v>-5.6533225008299791E-2</v>
      </c>
      <c r="AC68" s="6">
        <f>LN(TN1_Precios!AC68/TN1_Precios!AC69)</f>
        <v>-5.0090529756079034E-2</v>
      </c>
      <c r="AD68" s="6">
        <f>LN(TN1_Precios!AD68/TN1_Precios!AD69)</f>
        <v>3.2711038047804973E-2</v>
      </c>
      <c r="AE68" s="6">
        <f>LN(TN1_Precios!AE68/TN1_Precios!AE69)</f>
        <v>-7.4368687124398314E-2</v>
      </c>
      <c r="AF68" s="6">
        <f>LN(TN1_Precios!AF68/TN1_Precios!AF69)</f>
        <v>6.2544320402094997E-2</v>
      </c>
      <c r="AG68" s="6">
        <f>LN(TN1_Precios!AG68/TN1_Precios!AG69)</f>
        <v>3.6803525032245342E-2</v>
      </c>
      <c r="AH68" s="6"/>
      <c r="AI68" s="6">
        <f>LN(TN1_Precios!AI68/TN1_Precios!AI69)</f>
        <v>-3.4165791607075044E-2</v>
      </c>
      <c r="AJ68" s="6">
        <f>LN(TN1_Precios!AJ68/TN1_Precios!AJ69)</f>
        <v>-2.8170876966696335E-2</v>
      </c>
      <c r="AK68" s="6">
        <f>LN(TN1_Precios!AK68/TN1_Precios!AK69)</f>
        <v>-0.18732357454845888</v>
      </c>
      <c r="AL68" s="6">
        <f>LN(TN1_Precios!AL68/TN1_Precios!AL69)</f>
        <v>-5.5569851154810765E-2</v>
      </c>
      <c r="AM68" s="6">
        <f>LN(TN1_Precios!AM68/TN1_Precios!AM69)</f>
        <v>9.2494598404161285E-2</v>
      </c>
      <c r="AO68" s="10">
        <f t="shared" ref="AO68:AO79" si="44">B68-B$79</f>
        <v>3.4051716924104556E-3</v>
      </c>
      <c r="AP68" s="10">
        <f t="shared" si="31"/>
        <v>9.5410876248743226E-3</v>
      </c>
      <c r="AQ68" s="10">
        <f t="shared" si="32"/>
        <v>3.9658125195038578E-2</v>
      </c>
      <c r="AR68" s="10">
        <f t="shared" si="33"/>
        <v>-4.9817957170883512E-2</v>
      </c>
      <c r="AS68" s="10">
        <f t="shared" si="34"/>
        <v>-7.0655188949026379E-3</v>
      </c>
      <c r="AT68" s="10">
        <f t="shared" si="35"/>
        <v>-1.0333369734357202E-2</v>
      </c>
      <c r="AU68" s="10">
        <f t="shared" si="11"/>
        <v>4.0201247120796771E-2</v>
      </c>
      <c r="AV68" s="10">
        <f t="shared" si="12"/>
        <v>0.12170546964990972</v>
      </c>
      <c r="AW68" s="10">
        <f t="shared" si="13"/>
        <v>3.6778839577693442E-2</v>
      </c>
      <c r="AX68" s="10">
        <f t="shared" si="14"/>
        <v>0.11786836044623661</v>
      </c>
      <c r="AY68" s="10">
        <f t="shared" si="15"/>
        <v>-4.0092993897997163E-2</v>
      </c>
      <c r="AZ68" s="10">
        <f t="shared" si="16"/>
        <v>7.384369717753774E-3</v>
      </c>
      <c r="BA68" s="10">
        <f t="shared" si="17"/>
        <v>6.6393603940403681E-2</v>
      </c>
      <c r="BB68" s="10">
        <f t="shared" si="18"/>
        <v>-3.2770811447509801E-3</v>
      </c>
      <c r="BC68" s="10">
        <f t="shared" si="19"/>
        <v>-1.0617975651087321E-2</v>
      </c>
      <c r="BD68" s="10">
        <f t="shared" si="20"/>
        <v>3.7068044208112279E-2</v>
      </c>
      <c r="BE68" s="10">
        <f t="shared" si="21"/>
        <v>-1.5051277683344598E-3</v>
      </c>
      <c r="BF68" s="10">
        <f t="shared" si="22"/>
        <v>-4.4169131404997744E-2</v>
      </c>
      <c r="BG68" s="10">
        <f t="shared" si="23"/>
        <v>-5.6776972653979178E-2</v>
      </c>
      <c r="BH68" s="10">
        <f t="shared" si="24"/>
        <v>-8.3649595966316992E-2</v>
      </c>
      <c r="BI68" s="10">
        <f t="shared" si="25"/>
        <v>-5.1306028017449837E-2</v>
      </c>
      <c r="BJ68" s="10">
        <f t="shared" si="26"/>
        <v>2.1817860465519534E-2</v>
      </c>
      <c r="BK68" s="10">
        <f t="shared" si="27"/>
        <v>2.9770590066706067E-2</v>
      </c>
      <c r="BL68" s="10">
        <f t="shared" si="28"/>
        <v>-3.2634425570422449E-3</v>
      </c>
      <c r="BM68" s="10">
        <f t="shared" si="29"/>
        <v>-1.1485524575511738E-2</v>
      </c>
      <c r="BN68" s="10">
        <f t="shared" si="30"/>
        <v>1.9728869262442519E-2</v>
      </c>
      <c r="BO68" s="10">
        <f t="shared" ref="BO68:BO79" si="45">AB68-AB$79</f>
        <v>-6.3360082271918902E-2</v>
      </c>
      <c r="BP68" s="10">
        <f t="shared" si="36"/>
        <v>-5.1284401287357506E-2</v>
      </c>
      <c r="BQ68" s="10">
        <f t="shared" si="37"/>
        <v>3.4758420600909792E-2</v>
      </c>
      <c r="BR68" s="10">
        <f t="shared" ref="BR68:BR79" si="46">AE68-AE$79</f>
        <v>-6.4425017769484269E-2</v>
      </c>
      <c r="BS68" s="10">
        <f t="shared" si="38"/>
        <v>6.1513877889507532E-2</v>
      </c>
      <c r="BT68" s="10">
        <f t="shared" si="39"/>
        <v>2.9872055798828803E-2</v>
      </c>
      <c r="BU68" s="10">
        <f t="shared" ref="BU68:BU79" si="47">AH68-AH$79</f>
        <v>2.719049435168778E-4</v>
      </c>
      <c r="BV68" s="10">
        <f t="shared" si="40"/>
        <v>-3.3529382919172179E-2</v>
      </c>
      <c r="BW68" s="10">
        <f t="shared" si="41"/>
        <v>-2.8024213864725152E-2</v>
      </c>
      <c r="BX68" s="10">
        <f t="shared" ref="BX68:BX79" si="48">AK68-AK$79</f>
        <v>-0.15352498353205762</v>
      </c>
      <c r="BY68" s="10">
        <f t="shared" si="42"/>
        <v>-6.155886432323613E-2</v>
      </c>
      <c r="BZ68" s="10">
        <f t="shared" si="43"/>
        <v>8.0910208283315702E-2</v>
      </c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</row>
    <row r="69" spans="1:134" x14ac:dyDescent="0.2">
      <c r="A69" s="5">
        <v>40877</v>
      </c>
      <c r="B69" s="6">
        <f>LN(TN1_Precios!B69/TN1_Precios!B70)</f>
        <v>-3.9107095534345854E-2</v>
      </c>
      <c r="C69" s="6">
        <f>LN(TN1_Precios!C69/TN1_Precios!C70)</f>
        <v>-2.1886821155345019E-2</v>
      </c>
      <c r="D69" s="6">
        <f>LN(TN1_Precios!D69/TN1_Precios!D70)</f>
        <v>-3.8537163043113595E-2</v>
      </c>
      <c r="E69" s="6">
        <f>LN(TN1_Precios!E69/TN1_Precios!E70)</f>
        <v>2.1480640841637914E-2</v>
      </c>
      <c r="F69" s="6">
        <f>LN(TN1_Precios!F69/TN1_Precios!F70)</f>
        <v>-9.3807567587007645E-2</v>
      </c>
      <c r="G69" s="6">
        <f>LN(TN1_Precios!G69/TN1_Precios!G70)</f>
        <v>1.1696039763191236E-2</v>
      </c>
      <c r="H69" s="6">
        <f>LN(TN1_Precios!H69/TN1_Precios!H70)</f>
        <v>5.9310644165476972E-3</v>
      </c>
      <c r="I69" s="6">
        <f>LN(TN1_Precios!I69/TN1_Precios!I70)</f>
        <v>-0.1353795779690885</v>
      </c>
      <c r="J69" s="6">
        <f>LN(TN1_Precios!J69/TN1_Precios!J70)</f>
        <v>-2.1758447006894568E-2</v>
      </c>
      <c r="K69" s="6">
        <f>LN(TN1_Precios!K69/TN1_Precios!K70)</f>
        <v>8.3199856519378917E-2</v>
      </c>
      <c r="L69" s="6">
        <f>LN(TN1_Precios!L69/TN1_Precios!L70)</f>
        <v>6.6631766779185842E-4</v>
      </c>
      <c r="M69" s="6">
        <f>LN(TN1_Precios!M69/TN1_Precios!M70)</f>
        <v>1.9255028474598538E-2</v>
      </c>
      <c r="N69" s="6">
        <f>LN(TN1_Precios!N69/TN1_Precios!N70)</f>
        <v>-0.12679552344471542</v>
      </c>
      <c r="O69" s="6">
        <f>LN(TN1_Precios!O69/TN1_Precios!O70)</f>
        <v>-1.3521636675570736E-3</v>
      </c>
      <c r="P69" s="6">
        <f>LN(TN1_Precios!P69/TN1_Precios!P70)</f>
        <v>3.4821377077072224E-2</v>
      </c>
      <c r="Q69" s="6">
        <f>LN(TN1_Precios!Q69/TN1_Precios!Q70)</f>
        <v>-0.11535611628557203</v>
      </c>
      <c r="R69" s="6">
        <f>LN(TN1_Precios!R69/TN1_Precios!R70)</f>
        <v>7.2113583113386417E-3</v>
      </c>
      <c r="S69" s="6">
        <f>LN(TN1_Precios!S69/TN1_Precios!S70)</f>
        <v>3.403293131707865E-3</v>
      </c>
      <c r="T69" s="6">
        <f>LN(TN1_Precios!T69/TN1_Precios!T70)</f>
        <v>6.0648898669670388E-2</v>
      </c>
      <c r="U69" s="6">
        <f>LN(TN1_Precios!U69/TN1_Precios!U70)</f>
        <v>-5.0613023805389484E-2</v>
      </c>
      <c r="V69" s="6">
        <f>LN(TN1_Precios!V69/TN1_Precios!V70)</f>
        <v>-1.0705564775986592E-2</v>
      </c>
      <c r="W69" s="6">
        <f>LN(TN1_Precios!W69/TN1_Precios!W70)</f>
        <v>1.6000341346440902E-2</v>
      </c>
      <c r="X69" s="6">
        <f>LN(TN1_Precios!X69/TN1_Precios!X70)</f>
        <v>8.8272716482974017E-4</v>
      </c>
      <c r="Y69" s="6"/>
      <c r="Z69" s="6">
        <f>LN(TN1_Precios!Z69/TN1_Precios!Z70)</f>
        <v>-4.6130981039445337E-2</v>
      </c>
      <c r="AA69" s="6">
        <f>LN(TN1_Precios!AA69/TN1_Precios!AA70)</f>
        <v>-4.7602938575868357E-2</v>
      </c>
      <c r="AB69" s="6">
        <f>LN(TN1_Precios!AB69/TN1_Precios!AB70)</f>
        <v>-4.6067086639872322E-2</v>
      </c>
      <c r="AC69" s="6">
        <f>LN(TN1_Precios!AC69/TN1_Precios!AC70)</f>
        <v>-4.806840304102257E-2</v>
      </c>
      <c r="AD69" s="6">
        <f>LN(TN1_Precios!AD69/TN1_Precios!AD70)</f>
        <v>-7.9806645573655507E-2</v>
      </c>
      <c r="AE69" s="6">
        <f>LN(TN1_Precios!AE69/TN1_Precios!AE70)</f>
        <v>-9.0586108193373927E-2</v>
      </c>
      <c r="AF69" s="6">
        <f>LN(TN1_Precios!AF69/TN1_Precios!AF70)</f>
        <v>-6.2715734281325305E-2</v>
      </c>
      <c r="AG69" s="6">
        <f>LN(TN1_Precios!AG69/TN1_Precios!AG70)</f>
        <v>-3.0094255299734991E-2</v>
      </c>
      <c r="AH69" s="6"/>
      <c r="AI69" s="6">
        <f>LN(TN1_Precios!AI69/TN1_Precios!AI70)</f>
        <v>7.7286146217597454E-2</v>
      </c>
      <c r="AJ69" s="6">
        <f>LN(TN1_Precios!AJ69/TN1_Precios!AJ70)</f>
        <v>2.8170876966696224E-2</v>
      </c>
      <c r="AK69" s="6">
        <f>LN(TN1_Precios!AK69/TN1_Precios!AK70)</f>
        <v>-7.796557958141033E-2</v>
      </c>
      <c r="AL69" s="6">
        <f>LN(TN1_Precios!AL69/TN1_Precios!AL70)</f>
        <v>4.1666945985819458E-2</v>
      </c>
      <c r="AM69" s="6">
        <f>LN(TN1_Precios!AM69/TN1_Precios!AM70)</f>
        <v>-3.0459207484708574E-2</v>
      </c>
      <c r="AO69" s="10">
        <f t="shared" si="44"/>
        <v>-3.959672303075789E-2</v>
      </c>
      <c r="AP69" s="10">
        <f t="shared" si="31"/>
        <v>-2.2734871255296489E-2</v>
      </c>
      <c r="AQ69" s="10">
        <f t="shared" si="32"/>
        <v>-4.4150233072532637E-2</v>
      </c>
      <c r="AR69" s="10">
        <f t="shared" si="33"/>
        <v>1.9403419682168847E-2</v>
      </c>
      <c r="AS69" s="10">
        <f t="shared" si="34"/>
        <v>-9.2072292388736196E-2</v>
      </c>
      <c r="AT69" s="10">
        <f t="shared" si="35"/>
        <v>5.8027451478799077E-3</v>
      </c>
      <c r="AU69" s="10">
        <f t="shared" si="11"/>
        <v>2.6495152942076767E-3</v>
      </c>
      <c r="AV69" s="10">
        <f t="shared" si="12"/>
        <v>-0.13577680512007848</v>
      </c>
      <c r="AW69" s="10">
        <f t="shared" si="13"/>
        <v>-3.3726413633003785E-3</v>
      </c>
      <c r="AX69" s="10">
        <f t="shared" si="14"/>
        <v>7.6626446061106246E-2</v>
      </c>
      <c r="AY69" s="10">
        <f t="shared" si="15"/>
        <v>7.7898860874993613E-3</v>
      </c>
      <c r="AZ69" s="10">
        <f t="shared" si="16"/>
        <v>1.452494803247632E-2</v>
      </c>
      <c r="BA69" s="10">
        <f t="shared" si="17"/>
        <v>-0.1219872806064127</v>
      </c>
      <c r="BB69" s="10">
        <f t="shared" si="18"/>
        <v>-3.2752503223161824E-3</v>
      </c>
      <c r="BC69" s="10">
        <f t="shared" si="19"/>
        <v>3.5935626479483562E-2</v>
      </c>
      <c r="BD69" s="10">
        <f t="shared" si="20"/>
        <v>-0.11447318979350038</v>
      </c>
      <c r="BE69" s="10">
        <f t="shared" si="21"/>
        <v>6.4951852190364692E-3</v>
      </c>
      <c r="BF69" s="10">
        <f t="shared" si="22"/>
        <v>-2.6769871536920084E-3</v>
      </c>
      <c r="BG69" s="10">
        <f t="shared" si="23"/>
        <v>6.1708028221508414E-2</v>
      </c>
      <c r="BH69" s="10">
        <f t="shared" si="24"/>
        <v>-5.2756453107370246E-2</v>
      </c>
      <c r="BI69" s="10">
        <f t="shared" si="25"/>
        <v>-1.5767515350139951E-2</v>
      </c>
      <c r="BJ69" s="10">
        <f t="shared" si="26"/>
        <v>6.5656583078559042E-3</v>
      </c>
      <c r="BK69" s="10">
        <f t="shared" si="27"/>
        <v>-4.1820382057134904E-3</v>
      </c>
      <c r="BL69" s="10">
        <f t="shared" si="28"/>
        <v>-3.2634425570422449E-3</v>
      </c>
      <c r="BM69" s="10">
        <f t="shared" si="29"/>
        <v>-4.4548306570234841E-2</v>
      </c>
      <c r="BN69" s="10">
        <f t="shared" si="30"/>
        <v>-4.0337604015760122E-2</v>
      </c>
      <c r="BO69" s="10">
        <f t="shared" si="45"/>
        <v>-5.289394390349144E-2</v>
      </c>
      <c r="BP69" s="10">
        <f t="shared" si="36"/>
        <v>-4.9262274572301042E-2</v>
      </c>
      <c r="BQ69" s="10">
        <f t="shared" si="37"/>
        <v>-7.7759263020550695E-2</v>
      </c>
      <c r="BR69" s="10">
        <f t="shared" si="46"/>
        <v>-8.0642438838459882E-2</v>
      </c>
      <c r="BS69" s="10">
        <f t="shared" si="38"/>
        <v>-6.374617679391277E-2</v>
      </c>
      <c r="BT69" s="10">
        <f t="shared" si="39"/>
        <v>-3.7025724533151526E-2</v>
      </c>
      <c r="BU69" s="10">
        <f t="shared" si="47"/>
        <v>2.719049435168778E-4</v>
      </c>
      <c r="BV69" s="10">
        <f t="shared" si="40"/>
        <v>7.7922554905500319E-2</v>
      </c>
      <c r="BW69" s="10">
        <f t="shared" si="41"/>
        <v>2.8317540068667407E-2</v>
      </c>
      <c r="BX69" s="10">
        <f t="shared" si="48"/>
        <v>-4.4166988565009078E-2</v>
      </c>
      <c r="BY69" s="10">
        <f t="shared" si="42"/>
        <v>3.5677932817394092E-2</v>
      </c>
      <c r="BZ69" s="10">
        <f t="shared" si="43"/>
        <v>-4.2043597605554164E-2</v>
      </c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</row>
    <row r="70" spans="1:134" x14ac:dyDescent="0.2">
      <c r="A70" s="5">
        <v>40847</v>
      </c>
      <c r="B70" s="6">
        <f>LN(TN1_Precios!B70/TN1_Precios!B71)</f>
        <v>0.10688736026882642</v>
      </c>
      <c r="C70" s="6">
        <f>LN(TN1_Precios!C70/TN1_Precios!C71)</f>
        <v>8.0691913312859923E-2</v>
      </c>
      <c r="D70" s="6">
        <f>LN(TN1_Precios!D70/TN1_Precios!D71)</f>
        <v>7.6647576757706962E-2</v>
      </c>
      <c r="E70" s="6">
        <f>LN(TN1_Precios!E70/TN1_Precios!E71)</f>
        <v>0.10410258193371043</v>
      </c>
      <c r="F70" s="6">
        <f>LN(TN1_Precios!F70/TN1_Precios!F71)</f>
        <v>0.15105112857191744</v>
      </c>
      <c r="G70" s="6">
        <f>LN(TN1_Precios!G70/TN1_Precios!G71)</f>
        <v>8.8381298861477622E-2</v>
      </c>
      <c r="H70" s="6">
        <f>LN(TN1_Precios!H70/TN1_Precios!H71)</f>
        <v>0.12691643996595728</v>
      </c>
      <c r="I70" s="6">
        <f>LN(TN1_Precios!I70/TN1_Precios!I71)</f>
        <v>1.194123251230087E-2</v>
      </c>
      <c r="J70" s="6">
        <f>LN(TN1_Precios!J70/TN1_Precios!J71)</f>
        <v>0.17661578058981564</v>
      </c>
      <c r="K70" s="6">
        <f>LN(TN1_Precios!K70/TN1_Precios!K71)</f>
        <v>1.4641923763812636E-2</v>
      </c>
      <c r="L70" s="6">
        <f>LN(TN1_Precios!L70/TN1_Precios!L71)</f>
        <v>0.10805852415953372</v>
      </c>
      <c r="M70" s="6">
        <f>LN(TN1_Precios!M70/TN1_Precios!M71)</f>
        <v>0.11448122760914528</v>
      </c>
      <c r="N70" s="6">
        <f>LN(TN1_Precios!N70/TN1_Precios!N71)</f>
        <v>0.12785570265848839</v>
      </c>
      <c r="O70" s="6">
        <f>LN(TN1_Precios!O70/TN1_Precios!O71)</f>
        <v>2.6240239996268677E-2</v>
      </c>
      <c r="P70" s="6">
        <f>LN(TN1_Precios!P70/TN1_Precios!P71)</f>
        <v>3.8793560902159262E-2</v>
      </c>
      <c r="Q70" s="6">
        <f>LN(TN1_Precios!Q70/TN1_Precios!Q71)</f>
        <v>0.18131815926457337</v>
      </c>
      <c r="R70" s="6">
        <f>LN(TN1_Precios!R70/TN1_Precios!R71)</f>
        <v>3.2710102983816609E-3</v>
      </c>
      <c r="S70" s="6">
        <f>LN(TN1_Precios!S70/TN1_Precios!S71)</f>
        <v>7.0617567213953417E-2</v>
      </c>
      <c r="T70" s="6">
        <f>LN(TN1_Precios!T70/TN1_Precios!T71)</f>
        <v>-2.9913350731766968E-2</v>
      </c>
      <c r="U70" s="6">
        <f>LN(TN1_Precios!U70/TN1_Precios!U71)</f>
        <v>0.10532194954586419</v>
      </c>
      <c r="V70" s="6">
        <f>LN(TN1_Precios!V70/TN1_Precios!V71)</f>
        <v>0.24113723553015132</v>
      </c>
      <c r="W70" s="6">
        <f>LN(TN1_Precios!W70/TN1_Precios!W71)</f>
        <v>8.4083117210541444E-2</v>
      </c>
      <c r="X70" s="6">
        <f>LN(TN1_Precios!X70/TN1_Precios!X71)</f>
        <v>7.3982105949330773E-2</v>
      </c>
      <c r="Y70" s="6"/>
      <c r="Z70" s="6">
        <f>LN(TN1_Precios!Z70/TN1_Precios!Z71)</f>
        <v>7.8822451268307073E-2</v>
      </c>
      <c r="AA70" s="6">
        <f>LN(TN1_Precios!AA70/TN1_Precios!AA71)</f>
        <v>0.13812394037092035</v>
      </c>
      <c r="AB70" s="6">
        <f>LN(TN1_Precios!AB70/TN1_Precios!AB71)</f>
        <v>9.7830799164990795E-2</v>
      </c>
      <c r="AC70" s="6">
        <f>LN(TN1_Precios!AC70/TN1_Precios!AC71)</f>
        <v>0.15393409678486383</v>
      </c>
      <c r="AD70" s="6">
        <f>LN(TN1_Precios!AD70/TN1_Precios!AD71)</f>
        <v>0.21139865881712686</v>
      </c>
      <c r="AE70" s="6">
        <f>LN(TN1_Precios!AE70/TN1_Precios!AE71)</f>
        <v>0.10730890592283396</v>
      </c>
      <c r="AF70" s="6">
        <f>LN(TN1_Precios!AF70/TN1_Precios!AF71)</f>
        <v>0.16101108185728516</v>
      </c>
      <c r="AG70" s="6">
        <f>LN(TN1_Precios!AG70/TN1_Precios!AG71)</f>
        <v>0.18031696496228627</v>
      </c>
      <c r="AH70" s="6"/>
      <c r="AI70" s="6">
        <f>LN(TN1_Precios!AI70/TN1_Precios!AI71)</f>
        <v>6.5653970221436805E-2</v>
      </c>
      <c r="AJ70" s="6">
        <f>LN(TN1_Precios!AJ70/TN1_Precios!AJ71)</f>
        <v>2.8987536873252187E-2</v>
      </c>
      <c r="AK70" s="6">
        <f>LN(TN1_Precios!AK70/TN1_Precios!AK71)</f>
        <v>0.14036349784382116</v>
      </c>
      <c r="AL70" s="6">
        <f>LN(TN1_Precios!AL70/TN1_Precios!AL71)</f>
        <v>4.289044204224382E-2</v>
      </c>
      <c r="AM70" s="6">
        <f>LN(TN1_Precios!AM70/TN1_Precios!AM71)</f>
        <v>6.1875403718087453E-2</v>
      </c>
      <c r="AO70" s="10">
        <f t="shared" si="44"/>
        <v>0.10639773277241438</v>
      </c>
      <c r="AP70" s="10">
        <f t="shared" si="31"/>
        <v>7.9843863212908456E-2</v>
      </c>
      <c r="AQ70" s="10">
        <f t="shared" si="32"/>
        <v>7.1034506728287913E-2</v>
      </c>
      <c r="AR70" s="10">
        <f t="shared" si="33"/>
        <v>0.10202536077424136</v>
      </c>
      <c r="AS70" s="10">
        <f t="shared" si="34"/>
        <v>0.15278640377018887</v>
      </c>
      <c r="AT70" s="10">
        <f t="shared" si="35"/>
        <v>8.2488004246166299E-2</v>
      </c>
      <c r="AU70" s="10">
        <f t="shared" si="11"/>
        <v>0.12363489084361726</v>
      </c>
      <c r="AV70" s="10">
        <f t="shared" si="12"/>
        <v>1.1544005361310887E-2</v>
      </c>
      <c r="AW70" s="10">
        <f t="shared" si="13"/>
        <v>0.19500158623340982</v>
      </c>
      <c r="AX70" s="10">
        <f t="shared" si="14"/>
        <v>8.0685133055399712E-3</v>
      </c>
      <c r="AY70" s="10">
        <f t="shared" si="15"/>
        <v>0.11518209257924122</v>
      </c>
      <c r="AZ70" s="10">
        <f t="shared" si="16"/>
        <v>0.10975114716702307</v>
      </c>
      <c r="BA70" s="10">
        <f t="shared" si="17"/>
        <v>0.13266394549679111</v>
      </c>
      <c r="BB70" s="10">
        <f t="shared" si="18"/>
        <v>2.4317153341509568E-2</v>
      </c>
      <c r="BC70" s="10">
        <f t="shared" si="19"/>
        <v>3.99078103045706E-2</v>
      </c>
      <c r="BD70" s="10">
        <f t="shared" si="20"/>
        <v>0.18220108575664501</v>
      </c>
      <c r="BE70" s="10">
        <f t="shared" si="21"/>
        <v>2.5548372060794884E-3</v>
      </c>
      <c r="BF70" s="10">
        <f t="shared" si="22"/>
        <v>6.4537286928553539E-2</v>
      </c>
      <c r="BG70" s="10">
        <f t="shared" si="23"/>
        <v>-2.8854221179928943E-2</v>
      </c>
      <c r="BH70" s="10">
        <f t="shared" si="24"/>
        <v>0.10317852024388342</v>
      </c>
      <c r="BI70" s="10">
        <f t="shared" si="25"/>
        <v>0.23607528495599797</v>
      </c>
      <c r="BJ70" s="10">
        <f t="shared" si="26"/>
        <v>7.4648434171956449E-2</v>
      </c>
      <c r="BK70" s="10">
        <f t="shared" si="27"/>
        <v>6.8917340578787539E-2</v>
      </c>
      <c r="BL70" s="10">
        <f t="shared" si="28"/>
        <v>-3.2634425570422449E-3</v>
      </c>
      <c r="BM70" s="10">
        <f t="shared" si="29"/>
        <v>8.0405125737517569E-2</v>
      </c>
      <c r="BN70" s="10">
        <f t="shared" si="30"/>
        <v>0.1453892749310286</v>
      </c>
      <c r="BO70" s="10">
        <f t="shared" si="45"/>
        <v>9.1003941901371677E-2</v>
      </c>
      <c r="BP70" s="10">
        <f t="shared" si="36"/>
        <v>0.15274022525358535</v>
      </c>
      <c r="BQ70" s="10">
        <f t="shared" si="37"/>
        <v>0.21344604137023168</v>
      </c>
      <c r="BR70" s="10">
        <f t="shared" si="46"/>
        <v>0.117252575277748</v>
      </c>
      <c r="BS70" s="10">
        <f t="shared" si="38"/>
        <v>0.15998063934469769</v>
      </c>
      <c r="BT70" s="10">
        <f t="shared" si="39"/>
        <v>0.17338549572886974</v>
      </c>
      <c r="BU70" s="10">
        <f t="shared" si="47"/>
        <v>2.719049435168778E-4</v>
      </c>
      <c r="BV70" s="10">
        <f t="shared" si="40"/>
        <v>6.629037890933967E-2</v>
      </c>
      <c r="BW70" s="10">
        <f t="shared" si="41"/>
        <v>2.913419997522337E-2</v>
      </c>
      <c r="BX70" s="10">
        <f t="shared" si="48"/>
        <v>0.17416208886022241</v>
      </c>
      <c r="BY70" s="10">
        <f t="shared" si="42"/>
        <v>3.6901428873818455E-2</v>
      </c>
      <c r="BZ70" s="10">
        <f t="shared" si="43"/>
        <v>5.0291013597241863E-2</v>
      </c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</row>
    <row r="71" spans="1:134" x14ac:dyDescent="0.2">
      <c r="A71" s="5">
        <v>40816</v>
      </c>
      <c r="B71" s="6">
        <f>LN(TN1_Precios!B71/TN1_Precios!B72)</f>
        <v>-9.7850409181401102E-2</v>
      </c>
      <c r="C71" s="6">
        <f>LN(TN1_Precios!C71/TN1_Precios!C72)</f>
        <v>-8.4008784231869207E-2</v>
      </c>
      <c r="D71" s="6">
        <f>LN(TN1_Precios!D71/TN1_Precios!D72)</f>
        <v>-4.6216352573648246E-3</v>
      </c>
      <c r="E71" s="6">
        <f>LN(TN1_Precios!E71/TN1_Precios!E72)</f>
        <v>-2.1015710074530916E-2</v>
      </c>
      <c r="F71" s="6">
        <f>LN(TN1_Precios!F71/TN1_Precios!F72)</f>
        <v>-0.13578003601395491</v>
      </c>
      <c r="G71" s="6">
        <f>LN(TN1_Precios!G71/TN1_Precios!G72)</f>
        <v>-5.000728597986262E-2</v>
      </c>
      <c r="H71" s="6">
        <f>LN(TN1_Precios!H71/TN1_Precios!H72)</f>
        <v>-0.1342976206458989</v>
      </c>
      <c r="I71" s="6">
        <f>LN(TN1_Precios!I71/TN1_Precios!I72)</f>
        <v>-6.7354227632110672E-2</v>
      </c>
      <c r="J71" s="6">
        <f>LN(TN1_Precios!J71/TN1_Precios!J72)</f>
        <v>-0.21290655237911812</v>
      </c>
      <c r="K71" s="6">
        <f>LN(TN1_Precios!K71/TN1_Precios!K72)</f>
        <v>3.3944622798780327E-2</v>
      </c>
      <c r="L71" s="6">
        <f>LN(TN1_Precios!L71/TN1_Precios!L72)</f>
        <v>-3.2733926598309926E-2</v>
      </c>
      <c r="M71" s="6">
        <f>LN(TN1_Precios!M71/TN1_Precios!M72)</f>
        <v>-6.2733910689661401E-2</v>
      </c>
      <c r="N71" s="6">
        <f>LN(TN1_Precios!N71/TN1_Precios!N72)</f>
        <v>-0.10986131423619756</v>
      </c>
      <c r="O71" s="6">
        <f>LN(TN1_Precios!O71/TN1_Precios!O72)</f>
        <v>2.055506813864216E-2</v>
      </c>
      <c r="P71" s="6">
        <f>LN(TN1_Precios!P71/TN1_Precios!P72)</f>
        <v>-2.5134791657029518E-2</v>
      </c>
      <c r="Q71" s="6">
        <f>LN(TN1_Precios!Q71/TN1_Precios!Q72)</f>
        <v>-0.13609386675308391</v>
      </c>
      <c r="R71" s="6">
        <f>LN(TN1_Precios!R71/TN1_Precios!R72)</f>
        <v>-1.2389382115748939E-3</v>
      </c>
      <c r="S71" s="6">
        <f>LN(TN1_Precios!S71/TN1_Precios!S72)</f>
        <v>-1.212136053234485E-2</v>
      </c>
      <c r="T71" s="6">
        <f>LN(TN1_Precios!T71/TN1_Precios!T72)</f>
        <v>-1.1420275161000833E-2</v>
      </c>
      <c r="U71" s="6">
        <f>LN(TN1_Precios!U71/TN1_Precios!U72)</f>
        <v>-3.8049160322367971E-2</v>
      </c>
      <c r="V71" s="6">
        <f>LN(TN1_Precios!V71/TN1_Precios!V72)</f>
        <v>-0.19575422968233364</v>
      </c>
      <c r="W71" s="6">
        <f>LN(TN1_Precios!W71/TN1_Precios!W72)</f>
        <v>-0.1158318155251217</v>
      </c>
      <c r="X71" s="6">
        <f>LN(TN1_Precios!X71/TN1_Precios!X72)</f>
        <v>-2.6100619716116769E-2</v>
      </c>
      <c r="Y71" s="6"/>
      <c r="Z71" s="6">
        <f>LN(TN1_Precios!Z71/TN1_Precios!Z72)</f>
        <v>-7.4162413180493117E-2</v>
      </c>
      <c r="AA71" s="6">
        <f>LN(TN1_Precios!AA71/TN1_Precios!AA72)</f>
        <v>-0.16438570753228296</v>
      </c>
      <c r="AB71" s="6">
        <f>LN(TN1_Precios!AB71/TN1_Precios!AB72)</f>
        <v>-0.10331300109591589</v>
      </c>
      <c r="AC71" s="6">
        <f>LN(TN1_Precios!AC71/TN1_Precios!AC72)</f>
        <v>-0.23015947495519368</v>
      </c>
      <c r="AD71" s="6">
        <f>LN(TN1_Precios!AD71/TN1_Precios!AD72)</f>
        <v>-0.12734563353743647</v>
      </c>
      <c r="AE71" s="6">
        <f>LN(TN1_Precios!AE71/TN1_Precios!AE72)</f>
        <v>-7.6545479572036584E-2</v>
      </c>
      <c r="AF71" s="6">
        <f>LN(TN1_Precios!AF71/TN1_Precios!AF72)</f>
        <v>-0.11697734204491983</v>
      </c>
      <c r="AG71" s="6">
        <f>LN(TN1_Precios!AG71/TN1_Precios!AG72)</f>
        <v>-0.1233831739758019</v>
      </c>
      <c r="AH71" s="6"/>
      <c r="AI71" s="6">
        <f>LN(TN1_Precios!AI71/TN1_Precios!AI72)</f>
        <v>-0.10917466111978348</v>
      </c>
      <c r="AJ71" s="6">
        <f>LN(TN1_Precios!AJ71/TN1_Precios!AJ72)</f>
        <v>-4.5985113241823382E-2</v>
      </c>
      <c r="AK71" s="6">
        <f>LN(TN1_Precios!AK71/TN1_Precios!AK72)</f>
        <v>-0.65342776145226911</v>
      </c>
      <c r="AL71" s="6">
        <f>LN(TN1_Precios!AL71/TN1_Precios!AL72)</f>
        <v>-0.16251892949777494</v>
      </c>
      <c r="AM71" s="6">
        <f>LN(TN1_Precios!AM71/TN1_Precios!AM72)</f>
        <v>-6.1875403718087529E-2</v>
      </c>
      <c r="AO71" s="10">
        <f t="shared" si="44"/>
        <v>-9.8340036677813145E-2</v>
      </c>
      <c r="AP71" s="10">
        <f t="shared" si="31"/>
        <v>-8.4856834331820674E-2</v>
      </c>
      <c r="AQ71" s="10">
        <f t="shared" si="32"/>
        <v>-1.0234705286783868E-2</v>
      </c>
      <c r="AR71" s="10">
        <f t="shared" si="33"/>
        <v>-2.3092931233999983E-2</v>
      </c>
      <c r="AS71" s="10">
        <f t="shared" si="34"/>
        <v>-0.13404476081568348</v>
      </c>
      <c r="AT71" s="10">
        <f t="shared" si="35"/>
        <v>-5.590058059517395E-2</v>
      </c>
      <c r="AU71" s="10">
        <f t="shared" si="11"/>
        <v>-0.13757916976823892</v>
      </c>
      <c r="AV71" s="10">
        <f t="shared" si="12"/>
        <v>-6.7751454783100656E-2</v>
      </c>
      <c r="AW71" s="10">
        <f t="shared" si="13"/>
        <v>-0.19452074673552394</v>
      </c>
      <c r="AX71" s="10">
        <f t="shared" si="14"/>
        <v>2.7371212340507663E-2</v>
      </c>
      <c r="AY71" s="10">
        <f t="shared" si="15"/>
        <v>-2.5610358178602424E-2</v>
      </c>
      <c r="AZ71" s="10">
        <f t="shared" si="16"/>
        <v>-6.7463991131783613E-2</v>
      </c>
      <c r="BA71" s="10">
        <f t="shared" si="17"/>
        <v>-0.10505307139789484</v>
      </c>
      <c r="BB71" s="10">
        <f t="shared" si="18"/>
        <v>1.8631981483883051E-2</v>
      </c>
      <c r="BC71" s="10">
        <f t="shared" si="19"/>
        <v>-2.4020542254618176E-2</v>
      </c>
      <c r="BD71" s="10">
        <f t="shared" si="20"/>
        <v>-0.13521094026101227</v>
      </c>
      <c r="BE71" s="10">
        <f t="shared" si="21"/>
        <v>-1.9551113038770666E-3</v>
      </c>
      <c r="BF71" s="10">
        <f t="shared" si="22"/>
        <v>-1.8201640817744724E-2</v>
      </c>
      <c r="BG71" s="10">
        <f t="shared" si="23"/>
        <v>-1.0361145609162806E-2</v>
      </c>
      <c r="BH71" s="10">
        <f t="shared" si="24"/>
        <v>-4.0192589624348733E-2</v>
      </c>
      <c r="BI71" s="10">
        <f t="shared" si="25"/>
        <v>-0.20081618025648698</v>
      </c>
      <c r="BJ71" s="10">
        <f t="shared" si="26"/>
        <v>-0.1252664985637067</v>
      </c>
      <c r="BK71" s="10">
        <f t="shared" si="27"/>
        <v>-3.1165385086659999E-2</v>
      </c>
      <c r="BL71" s="10">
        <f t="shared" si="28"/>
        <v>-3.2634425570422449E-3</v>
      </c>
      <c r="BM71" s="10">
        <f t="shared" si="29"/>
        <v>-7.2579738711282621E-2</v>
      </c>
      <c r="BN71" s="10">
        <f t="shared" si="30"/>
        <v>-0.15712037297217471</v>
      </c>
      <c r="BO71" s="10">
        <f t="shared" si="45"/>
        <v>-0.11013985835953501</v>
      </c>
      <c r="BP71" s="10">
        <f t="shared" si="36"/>
        <v>-0.23135334648647216</v>
      </c>
      <c r="BQ71" s="10">
        <f t="shared" si="37"/>
        <v>-0.12529825098433164</v>
      </c>
      <c r="BR71" s="10">
        <f t="shared" si="46"/>
        <v>-6.660181021712254E-2</v>
      </c>
      <c r="BS71" s="10">
        <f t="shared" si="38"/>
        <v>-0.11800778455750729</v>
      </c>
      <c r="BT71" s="10">
        <f t="shared" si="39"/>
        <v>-0.13031464320921843</v>
      </c>
      <c r="BU71" s="10">
        <f t="shared" si="47"/>
        <v>2.719049435168778E-4</v>
      </c>
      <c r="BV71" s="10">
        <f t="shared" si="40"/>
        <v>-0.10853825243188062</v>
      </c>
      <c r="BW71" s="10">
        <f t="shared" si="41"/>
        <v>-4.5838450139852202E-2</v>
      </c>
      <c r="BX71" s="10">
        <f t="shared" si="48"/>
        <v>-0.61962917043586785</v>
      </c>
      <c r="BY71" s="10">
        <f t="shared" si="42"/>
        <v>-0.16850794266620031</v>
      </c>
      <c r="BZ71" s="10">
        <f t="shared" si="43"/>
        <v>-7.3459793838933113E-2</v>
      </c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</row>
    <row r="72" spans="1:134" x14ac:dyDescent="0.2">
      <c r="A72" s="5">
        <v>40786</v>
      </c>
      <c r="B72" s="6">
        <f>LN(TN1_Precios!B72/TN1_Precios!B73)</f>
        <v>-3.1597105134356256E-2</v>
      </c>
      <c r="C72" s="6">
        <f>LN(TN1_Precios!C72/TN1_Precios!C73)</f>
        <v>2.5715032894144601E-2</v>
      </c>
      <c r="D72" s="6">
        <f>LN(TN1_Precios!D72/TN1_Precios!D73)</f>
        <v>4.6255529164945422E-2</v>
      </c>
      <c r="E72" s="6">
        <f>LN(TN1_Precios!E72/TN1_Precios!E73)</f>
        <v>6.8506718512342801E-2</v>
      </c>
      <c r="F72" s="6">
        <f>LN(TN1_Precios!F72/TN1_Precios!F73)</f>
        <v>-6.5903963944129645E-2</v>
      </c>
      <c r="G72" s="6">
        <f>LN(TN1_Precios!G72/TN1_Precios!G73)</f>
        <v>-2.6539555234612263E-2</v>
      </c>
      <c r="H72" s="6">
        <f>LN(TN1_Precios!H72/TN1_Precios!H73)</f>
        <v>-2.5607579067163766E-2</v>
      </c>
      <c r="I72" s="6">
        <f>LN(TN1_Precios!I72/TN1_Precios!I73)</f>
        <v>-2.4162911250384011E-2</v>
      </c>
      <c r="J72" s="6">
        <f>LN(TN1_Precios!J72/TN1_Precios!J73)</f>
        <v>-5.9310480906977887E-2</v>
      </c>
      <c r="K72" s="6">
        <f>LN(TN1_Precios!K72/TN1_Precios!K73)</f>
        <v>1.7752853034995856E-2</v>
      </c>
      <c r="L72" s="6">
        <f>LN(TN1_Precios!L72/TN1_Precios!L73)</f>
        <v>-3.1464178034173305E-2</v>
      </c>
      <c r="M72" s="6">
        <f>LN(TN1_Precios!M72/TN1_Precios!M73)</f>
        <v>-1.8153194707542078E-2</v>
      </c>
      <c r="N72" s="6">
        <f>LN(TN1_Precios!N72/TN1_Precios!N73)</f>
        <v>-9.5028209100122135E-2</v>
      </c>
      <c r="O72" s="6">
        <f>LN(TN1_Precios!O72/TN1_Precios!O73)</f>
        <v>4.201252356071556E-2</v>
      </c>
      <c r="P72" s="6">
        <f>LN(TN1_Precios!P72/TN1_Precios!P73)</f>
        <v>-8.8414988901471994E-2</v>
      </c>
      <c r="Q72" s="6">
        <f>LN(TN1_Precios!Q72/TN1_Precios!Q73)</f>
        <v>-0.12033984249553255</v>
      </c>
      <c r="R72" s="6">
        <f>LN(TN1_Precios!R72/TN1_Precios!R73)</f>
        <v>1.1503917024630905E-3</v>
      </c>
      <c r="S72" s="6">
        <f>LN(TN1_Precios!S72/TN1_Precios!S73)</f>
        <v>-2.3810648693718559E-2</v>
      </c>
      <c r="T72" s="6">
        <f>LN(TN1_Precios!T72/TN1_Precios!T73)</f>
        <v>8.9958719081303443E-2</v>
      </c>
      <c r="U72" s="6">
        <f>LN(TN1_Precios!U72/TN1_Precios!U73)</f>
        <v>-3.0484034890732106E-2</v>
      </c>
      <c r="V72" s="6">
        <f>LN(TN1_Precios!V72/TN1_Precios!V73)</f>
        <v>5.8840500022933395E-2</v>
      </c>
      <c r="W72" s="6">
        <f>LN(TN1_Precios!W72/TN1_Precios!W73)</f>
        <v>3.174869831458027E-2</v>
      </c>
      <c r="X72" s="6">
        <f>LN(TN1_Precios!X72/TN1_Precios!X73)</f>
        <v>1.9466171642151239E-2</v>
      </c>
      <c r="Y72" s="6"/>
      <c r="Z72" s="6">
        <f>LN(TN1_Precios!Z72/TN1_Precios!Z73)</f>
        <v>1.9870570156260779E-2</v>
      </c>
      <c r="AA72" s="6">
        <f>LN(TN1_Precios!AA72/TN1_Precios!AA73)</f>
        <v>7.4196986850106894E-2</v>
      </c>
      <c r="AB72" s="6">
        <f>LN(TN1_Precios!AB72/TN1_Precios!AB73)</f>
        <v>-6.5371098932902683E-3</v>
      </c>
      <c r="AC72" s="6">
        <f>LN(TN1_Precios!AC72/TN1_Precios!AC73)</f>
        <v>-2.2688409137293433E-2</v>
      </c>
      <c r="AD72" s="6">
        <f>LN(TN1_Precios!AD72/TN1_Precios!AD73)</f>
        <v>-0.10988865164654232</v>
      </c>
      <c r="AE72" s="6">
        <f>LN(TN1_Precios!AE72/TN1_Precios!AE73)</f>
        <v>-9.775218345987649E-2</v>
      </c>
      <c r="AF72" s="6">
        <f>LN(TN1_Precios!AF72/TN1_Precios!AF73)</f>
        <v>-9.661740853036993E-2</v>
      </c>
      <c r="AG72" s="6">
        <f>LN(TN1_Precios!AG72/TN1_Precios!AG73)</f>
        <v>-6.0229538581772525E-2</v>
      </c>
      <c r="AH72" s="6"/>
      <c r="AI72" s="6">
        <f>LN(TN1_Precios!AI72/TN1_Precios!AI73)</f>
        <v>2.7676968494357693E-2</v>
      </c>
      <c r="AJ72" s="6">
        <f>LN(TN1_Precios!AJ72/TN1_Precios!AJ73)</f>
        <v>-1.1173300598125189E-2</v>
      </c>
      <c r="AK72" s="6">
        <f>LN(TN1_Precios!AK72/TN1_Precios!AK73)</f>
        <v>-0.19498698551523344</v>
      </c>
      <c r="AL72" s="6">
        <f>LN(TN1_Precios!AL72/TN1_Precios!AL73)</f>
        <v>1.5113637810048106E-2</v>
      </c>
      <c r="AM72" s="6">
        <f>LN(TN1_Precios!AM72/TN1_Precios!AM73)</f>
        <v>-7.6961041136128325E-2</v>
      </c>
      <c r="AO72" s="10">
        <f t="shared" si="44"/>
        <v>-3.2086732630768292E-2</v>
      </c>
      <c r="AP72" s="10">
        <f t="shared" si="31"/>
        <v>2.4866982794193131E-2</v>
      </c>
      <c r="AQ72" s="10">
        <f t="shared" si="32"/>
        <v>4.0642459135526381E-2</v>
      </c>
      <c r="AR72" s="10">
        <f t="shared" si="33"/>
        <v>6.6429497352873734E-2</v>
      </c>
      <c r="AS72" s="10">
        <f t="shared" si="34"/>
        <v>-6.4168688745858196E-2</v>
      </c>
      <c r="AT72" s="10">
        <f t="shared" si="35"/>
        <v>-3.243284984992359E-2</v>
      </c>
      <c r="AU72" s="10">
        <f t="shared" si="11"/>
        <v>-2.8889128189503788E-2</v>
      </c>
      <c r="AV72" s="10">
        <f t="shared" si="12"/>
        <v>-2.4560138401373995E-2</v>
      </c>
      <c r="AW72" s="10">
        <f t="shared" si="13"/>
        <v>-4.0924675263383697E-2</v>
      </c>
      <c r="AX72" s="10">
        <f t="shared" si="14"/>
        <v>1.1179442576723191E-2</v>
      </c>
      <c r="AY72" s="10">
        <f t="shared" si="15"/>
        <v>-2.4340609614465804E-2</v>
      </c>
      <c r="AZ72" s="10">
        <f t="shared" si="16"/>
        <v>-2.2883275149664296E-2</v>
      </c>
      <c r="BA72" s="10">
        <f t="shared" si="17"/>
        <v>-9.0219966261819412E-2</v>
      </c>
      <c r="BB72" s="10">
        <f t="shared" si="18"/>
        <v>4.0089436905956455E-2</v>
      </c>
      <c r="BC72" s="10">
        <f t="shared" si="19"/>
        <v>-8.7300739499060656E-2</v>
      </c>
      <c r="BD72" s="10">
        <f t="shared" si="20"/>
        <v>-0.11945691600346089</v>
      </c>
      <c r="BE72" s="10">
        <f t="shared" si="21"/>
        <v>4.3421861016091788E-4</v>
      </c>
      <c r="BF72" s="10">
        <f t="shared" si="22"/>
        <v>-2.9890928979118433E-2</v>
      </c>
      <c r="BG72" s="10">
        <f t="shared" si="23"/>
        <v>9.1017848633141468E-2</v>
      </c>
      <c r="BH72" s="10">
        <f t="shared" si="24"/>
        <v>-3.2627464192712868E-2</v>
      </c>
      <c r="BI72" s="10">
        <f t="shared" si="25"/>
        <v>5.3778549448780036E-2</v>
      </c>
      <c r="BJ72" s="10">
        <f t="shared" si="26"/>
        <v>2.2314015275995275E-2</v>
      </c>
      <c r="BK72" s="10">
        <f t="shared" si="27"/>
        <v>1.4401406271608009E-2</v>
      </c>
      <c r="BL72" s="10">
        <f t="shared" si="28"/>
        <v>-3.2634425570422449E-3</v>
      </c>
      <c r="BM72" s="10">
        <f t="shared" si="29"/>
        <v>2.1453244625471279E-2</v>
      </c>
      <c r="BN72" s="10">
        <f t="shared" si="30"/>
        <v>8.146232141021513E-2</v>
      </c>
      <c r="BO72" s="10">
        <f t="shared" si="45"/>
        <v>-1.3363967156909386E-2</v>
      </c>
      <c r="BP72" s="10">
        <f t="shared" si="36"/>
        <v>-2.3882280668571905E-2</v>
      </c>
      <c r="BQ72" s="10">
        <f t="shared" si="37"/>
        <v>-0.10784126909343751</v>
      </c>
      <c r="BR72" s="10">
        <f t="shared" si="46"/>
        <v>-8.7808514104962446E-2</v>
      </c>
      <c r="BS72" s="10">
        <f t="shared" si="38"/>
        <v>-9.7647851042957395E-2</v>
      </c>
      <c r="BT72" s="10">
        <f t="shared" si="39"/>
        <v>-6.7161007815189064E-2</v>
      </c>
      <c r="BU72" s="10">
        <f t="shared" si="47"/>
        <v>2.719049435168778E-4</v>
      </c>
      <c r="BV72" s="10">
        <f t="shared" si="40"/>
        <v>2.8313377182260561E-2</v>
      </c>
      <c r="BW72" s="10">
        <f t="shared" si="41"/>
        <v>-1.1026637496154007E-2</v>
      </c>
      <c r="BX72" s="10">
        <f t="shared" si="48"/>
        <v>-0.16118839449883218</v>
      </c>
      <c r="BY72" s="10">
        <f t="shared" si="42"/>
        <v>9.1246246416227389E-3</v>
      </c>
      <c r="BZ72" s="10">
        <f t="shared" si="43"/>
        <v>-8.8545431256973908E-2</v>
      </c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</row>
    <row r="73" spans="1:134" x14ac:dyDescent="0.2">
      <c r="A73" s="5">
        <v>40755</v>
      </c>
      <c r="B73" s="6">
        <f>LN(TN1_Precios!B73/TN1_Precios!B74)</f>
        <v>-8.0138414078683815E-2</v>
      </c>
      <c r="C73" s="6">
        <f>LN(TN1_Precios!C73/TN1_Precios!C74)</f>
        <v>-5.0681167868384149E-2</v>
      </c>
      <c r="D73" s="6">
        <f>LN(TN1_Precios!D73/TN1_Precios!D74)</f>
        <v>3.5807274143046686E-2</v>
      </c>
      <c r="E73" s="6">
        <f>LN(TN1_Precios!E73/TN1_Precios!E74)</f>
        <v>-0.10728615468182083</v>
      </c>
      <c r="F73" s="6">
        <f>LN(TN1_Precios!F73/TN1_Precios!F74)</f>
        <v>-0.11102674421494856</v>
      </c>
      <c r="G73" s="6">
        <f>LN(TN1_Precios!G73/TN1_Precios!G74)</f>
        <v>-5.3755142503574771E-2</v>
      </c>
      <c r="H73" s="6">
        <f>LN(TN1_Precios!H73/TN1_Precios!H74)</f>
        <v>-7.9540476752708811E-2</v>
      </c>
      <c r="I73" s="6">
        <f>LN(TN1_Precios!I73/TN1_Precios!I74)</f>
        <v>-2.8340033047414975E-2</v>
      </c>
      <c r="J73" s="6">
        <f>LN(TN1_Precios!J73/TN1_Precios!J74)</f>
        <v>-6.183628081539215E-2</v>
      </c>
      <c r="K73" s="6">
        <f>LN(TN1_Precios!K73/TN1_Precios!K74)</f>
        <v>-6.8436935762534998E-2</v>
      </c>
      <c r="L73" s="6">
        <f>LN(TN1_Precios!L73/TN1_Precios!L74)</f>
        <v>-0.108327523145874</v>
      </c>
      <c r="M73" s="6">
        <f>LN(TN1_Precios!M73/TN1_Precios!M74)</f>
        <v>-2.3899569198845717E-2</v>
      </c>
      <c r="N73" s="6">
        <f>LN(TN1_Precios!N73/TN1_Precios!N74)</f>
        <v>-0.12539054488790236</v>
      </c>
      <c r="O73" s="6">
        <f>LN(TN1_Precios!O73/TN1_Precios!O74)</f>
        <v>-8.3463646758531865E-2</v>
      </c>
      <c r="P73" s="6">
        <f>LN(TN1_Precios!P73/TN1_Precios!P74)</f>
        <v>-0.19421245453827504</v>
      </c>
      <c r="Q73" s="6">
        <f>LN(TN1_Precios!Q73/TN1_Precios!Q74)</f>
        <v>-8.895063942343695E-2</v>
      </c>
      <c r="R73" s="6">
        <f>LN(TN1_Precios!R73/TN1_Precios!R74)</f>
        <v>-2.7410601184526635E-3</v>
      </c>
      <c r="S73" s="6">
        <f>LN(TN1_Precios!S73/TN1_Precios!S74)</f>
        <v>-5.7158413839948637E-2</v>
      </c>
      <c r="T73" s="6">
        <f>LN(TN1_Precios!T73/TN1_Precios!T74)</f>
        <v>-2.5801605580071711E-2</v>
      </c>
      <c r="U73" s="6">
        <f>LN(TN1_Precios!U73/TN1_Precios!U74)</f>
        <v>-9.7250020830598874E-2</v>
      </c>
      <c r="V73" s="6">
        <f>LN(TN1_Precios!V73/TN1_Precios!V74)</f>
        <v>-0.11785037345648286</v>
      </c>
      <c r="W73" s="6">
        <f>LN(TN1_Precios!W73/TN1_Precios!W74)</f>
        <v>-5.9485453286179879E-2</v>
      </c>
      <c r="X73" s="6">
        <f>LN(TN1_Precios!X73/TN1_Precios!X74)</f>
        <v>6.7603142783566978E-3</v>
      </c>
      <c r="Y73" s="6"/>
      <c r="Z73" s="6">
        <f>LN(TN1_Precios!Z73/TN1_Precios!Z74)</f>
        <v>-6.1320817390601315E-2</v>
      </c>
      <c r="AA73" s="6">
        <f>LN(TN1_Precios!AA73/TN1_Precios!AA74)</f>
        <v>-0.10421329753564541</v>
      </c>
      <c r="AB73" s="6">
        <f>LN(TN1_Precios!AB73/TN1_Precios!AB74)</f>
        <v>-9.5310179804324768E-2</v>
      </c>
      <c r="AC73" s="6">
        <f>LN(TN1_Precios!AC73/TN1_Precios!AC74)</f>
        <v>-7.5737028525044228E-2</v>
      </c>
      <c r="AD73" s="6">
        <f>LN(TN1_Precios!AD73/TN1_Precios!AD74)</f>
        <v>-8.7502695218813153E-2</v>
      </c>
      <c r="AE73" s="6">
        <f>LN(TN1_Precios!AE73/TN1_Precios!AE74)</f>
        <v>-8.1235923531463583E-2</v>
      </c>
      <c r="AF73" s="6">
        <f>LN(TN1_Precios!AF73/TN1_Precios!AF74)</f>
        <v>-6.6575960626146499E-2</v>
      </c>
      <c r="AG73" s="6">
        <f>LN(TN1_Precios!AG73/TN1_Precios!AG74)</f>
        <v>-9.231449487143184E-2</v>
      </c>
      <c r="AH73" s="6"/>
      <c r="AI73" s="6">
        <f>LN(TN1_Precios!AI73/TN1_Precios!AI74)</f>
        <v>-5.9040346024621507E-2</v>
      </c>
      <c r="AJ73" s="6">
        <f>LN(TN1_Precios!AJ73/TN1_Precios!AJ74)</f>
        <v>-0.10536051565782628</v>
      </c>
      <c r="AK73" s="6">
        <f>LN(TN1_Precios!AK73/TN1_Precios!AK74)</f>
        <v>-7.6861540208165893E-2</v>
      </c>
      <c r="AL73" s="6">
        <f>LN(TN1_Precios!AL73/TN1_Precios!AL74)</f>
        <v>-2.7536157808605289E-2</v>
      </c>
      <c r="AM73" s="6">
        <f>LN(TN1_Precios!AM73/TN1_Precios!AM74)</f>
        <v>-1.8349138668196541E-2</v>
      </c>
      <c r="AO73" s="10">
        <f t="shared" si="44"/>
        <v>-8.0628041575095857E-2</v>
      </c>
      <c r="AP73" s="10">
        <f t="shared" si="31"/>
        <v>-5.1529217968335622E-2</v>
      </c>
      <c r="AQ73" s="10">
        <f t="shared" si="32"/>
        <v>3.0194204113627644E-2</v>
      </c>
      <c r="AR73" s="10">
        <f t="shared" si="33"/>
        <v>-0.1093633758412899</v>
      </c>
      <c r="AS73" s="10">
        <f t="shared" si="34"/>
        <v>-0.10929146901667711</v>
      </c>
      <c r="AT73" s="10">
        <f t="shared" si="35"/>
        <v>-5.9648437118886101E-2</v>
      </c>
      <c r="AU73" s="10">
        <f t="shared" si="11"/>
        <v>-8.2822025875048833E-2</v>
      </c>
      <c r="AV73" s="10">
        <f t="shared" si="12"/>
        <v>-2.873726019840496E-2</v>
      </c>
      <c r="AW73" s="10">
        <f t="shared" si="13"/>
        <v>-4.345047517179796E-2</v>
      </c>
      <c r="AX73" s="10">
        <f t="shared" si="14"/>
        <v>-7.5010346220807669E-2</v>
      </c>
      <c r="AY73" s="10">
        <f t="shared" si="15"/>
        <v>-0.1012039547261665</v>
      </c>
      <c r="AZ73" s="10">
        <f t="shared" si="16"/>
        <v>-2.8629649640967935E-2</v>
      </c>
      <c r="BA73" s="10">
        <f t="shared" si="17"/>
        <v>-0.12058230204959963</v>
      </c>
      <c r="BB73" s="10">
        <f t="shared" si="18"/>
        <v>-8.5386733413290977E-2</v>
      </c>
      <c r="BC73" s="10">
        <f t="shared" si="19"/>
        <v>-0.1930982051358637</v>
      </c>
      <c r="BD73" s="10">
        <f t="shared" si="20"/>
        <v>-8.8067712931365297E-2</v>
      </c>
      <c r="BE73" s="10">
        <f t="shared" si="21"/>
        <v>-3.457233210754836E-3</v>
      </c>
      <c r="BF73" s="10">
        <f t="shared" si="22"/>
        <v>-6.3238694125348507E-2</v>
      </c>
      <c r="BG73" s="10">
        <f t="shared" si="23"/>
        <v>-2.4742476028233686E-2</v>
      </c>
      <c r="BH73" s="10">
        <f t="shared" si="24"/>
        <v>-9.9393450132579636E-2</v>
      </c>
      <c r="BI73" s="10">
        <f t="shared" si="25"/>
        <v>-0.12291232403063622</v>
      </c>
      <c r="BJ73" s="10">
        <f t="shared" si="26"/>
        <v>-6.8920136324764875E-2</v>
      </c>
      <c r="BK73" s="10">
        <f t="shared" si="27"/>
        <v>1.6955489078134675E-3</v>
      </c>
      <c r="BL73" s="10">
        <f t="shared" si="28"/>
        <v>-3.2634425570422449E-3</v>
      </c>
      <c r="BM73" s="10">
        <f t="shared" si="29"/>
        <v>-5.9738142921390819E-2</v>
      </c>
      <c r="BN73" s="10">
        <f t="shared" si="30"/>
        <v>-9.6947962975537177E-2</v>
      </c>
      <c r="BO73" s="10">
        <f t="shared" si="45"/>
        <v>-0.10213703706794389</v>
      </c>
      <c r="BP73" s="10">
        <f t="shared" si="36"/>
        <v>-7.6930900056322693E-2</v>
      </c>
      <c r="BQ73" s="10">
        <f t="shared" si="37"/>
        <v>-8.5455312665708341E-2</v>
      </c>
      <c r="BR73" s="10">
        <f t="shared" si="46"/>
        <v>-7.1292254176549538E-2</v>
      </c>
      <c r="BS73" s="10">
        <f t="shared" si="38"/>
        <v>-6.7606403138733964E-2</v>
      </c>
      <c r="BT73" s="10">
        <f t="shared" si="39"/>
        <v>-9.9245964104848372E-2</v>
      </c>
      <c r="BU73" s="10">
        <f t="shared" si="47"/>
        <v>2.719049435168778E-4</v>
      </c>
      <c r="BV73" s="10">
        <f t="shared" si="40"/>
        <v>-5.8403937336718642E-2</v>
      </c>
      <c r="BW73" s="10">
        <f t="shared" si="41"/>
        <v>-0.10521385255585509</v>
      </c>
      <c r="BX73" s="10">
        <f t="shared" si="48"/>
        <v>-4.3062949191764642E-2</v>
      </c>
      <c r="BY73" s="10">
        <f t="shared" si="42"/>
        <v>-3.3525170977030658E-2</v>
      </c>
      <c r="BZ73" s="10">
        <f t="shared" si="43"/>
        <v>-2.9933528789042128E-2</v>
      </c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</row>
    <row r="74" spans="1:134" x14ac:dyDescent="0.2">
      <c r="A74" s="5">
        <v>40724</v>
      </c>
      <c r="B74" s="6">
        <f>LN(TN1_Precios!B74/TN1_Precios!B75)</f>
        <v>-1.0907754036379416E-2</v>
      </c>
      <c r="C74" s="6">
        <f>LN(TN1_Precios!C74/TN1_Precios!C75)</f>
        <v>2.3720694016171509E-2</v>
      </c>
      <c r="D74" s="6">
        <f>LN(TN1_Precios!D74/TN1_Precios!D75)</f>
        <v>-1.0635575028104705E-3</v>
      </c>
      <c r="E74" s="6">
        <f>LN(TN1_Precios!E74/TN1_Precios!E75)</f>
        <v>1.7508814996140762E-3</v>
      </c>
      <c r="F74" s="6">
        <f>LN(TN1_Precios!F74/TN1_Precios!F75)</f>
        <v>-1.8840418461914529E-2</v>
      </c>
      <c r="G74" s="6">
        <f>LN(TN1_Precios!G74/TN1_Precios!G75)</f>
        <v>-4.263670317149109E-2</v>
      </c>
      <c r="H74" s="6">
        <f>LN(TN1_Precios!H74/TN1_Precios!H75)</f>
        <v>-6.0797121075210438E-2</v>
      </c>
      <c r="I74" s="6">
        <f>LN(TN1_Precios!I74/TN1_Precios!I75)</f>
        <v>4.3064225441351363E-2</v>
      </c>
      <c r="J74" s="6">
        <f>LN(TN1_Precios!J74/TN1_Precios!J75)</f>
        <v>-4.7300492743667183E-2</v>
      </c>
      <c r="K74" s="6">
        <f>LN(TN1_Precios!K74/TN1_Precios!K75)</f>
        <v>3.1114354796596962E-2</v>
      </c>
      <c r="L74" s="6">
        <f>LN(TN1_Precios!L74/TN1_Precios!L75)</f>
        <v>-5.3167801131891762E-2</v>
      </c>
      <c r="M74" s="6">
        <f>LN(TN1_Precios!M74/TN1_Precios!M75)</f>
        <v>-2.0453598350957058E-2</v>
      </c>
      <c r="N74" s="6">
        <f>LN(TN1_Precios!N74/TN1_Precios!N75)</f>
        <v>1.7118647129533985E-2</v>
      </c>
      <c r="O74" s="6">
        <f>LN(TN1_Precios!O74/TN1_Precios!O75)</f>
        <v>-1.4088962065726927E-2</v>
      </c>
      <c r="P74" s="6">
        <f>LN(TN1_Precios!P74/TN1_Precios!P75)</f>
        <v>5.3224761237297726E-2</v>
      </c>
      <c r="Q74" s="6">
        <f>LN(TN1_Precios!Q74/TN1_Precios!Q75)</f>
        <v>2.7458927120372185E-2</v>
      </c>
      <c r="R74" s="6">
        <f>LN(TN1_Precios!R74/TN1_Precios!R75)</f>
        <v>-5.2966102933174901E-4</v>
      </c>
      <c r="S74" s="6">
        <f>LN(TN1_Precios!S74/TN1_Precios!S75)</f>
        <v>-2.7398974188114388E-2</v>
      </c>
      <c r="T74" s="6">
        <f>LN(TN1_Precios!T74/TN1_Precios!T75)</f>
        <v>7.932087739683559E-2</v>
      </c>
      <c r="U74" s="6">
        <f>LN(TN1_Precios!U74/TN1_Precios!U75)</f>
        <v>-5.8766981422694625E-2</v>
      </c>
      <c r="V74" s="6">
        <f>LN(TN1_Precios!V74/TN1_Precios!V75)</f>
        <v>-0.10529317785772685</v>
      </c>
      <c r="W74" s="6">
        <f>LN(TN1_Precios!W74/TN1_Precios!W75)</f>
        <v>-2.7318274691638792E-3</v>
      </c>
      <c r="X74" s="6">
        <f>LN(TN1_Precios!X74/TN1_Precios!X75)</f>
        <v>2.0045733767240399E-2</v>
      </c>
      <c r="Y74" s="6"/>
      <c r="Z74" s="6">
        <f>LN(TN1_Precios!Z74/TN1_Precios!Z75)</f>
        <v>-5.9569651369650187E-2</v>
      </c>
      <c r="AA74" s="6">
        <f>LN(TN1_Precios!AA74/TN1_Precios!AA75)</f>
        <v>3.8252437418387626E-3</v>
      </c>
      <c r="AB74" s="6">
        <f>LN(TN1_Precios!AB74/TN1_Precios!AB75)</f>
        <v>-9.9737078227921869E-2</v>
      </c>
      <c r="AC74" s="6">
        <f>LN(TN1_Precios!AC74/TN1_Precios!AC75)</f>
        <v>-1.2592424265022486E-2</v>
      </c>
      <c r="AD74" s="6">
        <f>LN(TN1_Precios!AD74/TN1_Precios!AD75)</f>
        <v>-0.10415009209428823</v>
      </c>
      <c r="AE74" s="6">
        <f>LN(TN1_Precios!AE74/TN1_Precios!AE75)</f>
        <v>-4.9574043330004557E-2</v>
      </c>
      <c r="AF74" s="6">
        <f>LN(TN1_Precios!AF74/TN1_Precios!AF75)</f>
        <v>-5.582188020705834E-2</v>
      </c>
      <c r="AG74" s="6">
        <f>LN(TN1_Precios!AG74/TN1_Precios!AG75)</f>
        <v>2.8866849701733692E-3</v>
      </c>
      <c r="AH74" s="6"/>
      <c r="AI74" s="6">
        <f>LN(TN1_Precios!AI74/TN1_Precios!AI75)</f>
        <v>-6.957894324847857E-3</v>
      </c>
      <c r="AJ74" s="6">
        <f>LN(TN1_Precios!AJ74/TN1_Precios!AJ75)</f>
        <v>-5.0372915172680003E-3</v>
      </c>
      <c r="AK74" s="6">
        <f>LN(TN1_Precios!AK74/TN1_Precios!AK75)</f>
        <v>-2.2675027723825222E-2</v>
      </c>
      <c r="AL74" s="6">
        <f>LN(TN1_Precios!AL74/TN1_Precios!AL75)</f>
        <v>1.242251999855711E-2</v>
      </c>
      <c r="AM74" s="6">
        <f>LN(TN1_Precios!AM74/TN1_Precios!AM75)</f>
        <v>-0.10354067894084033</v>
      </c>
      <c r="AO74" s="10">
        <f t="shared" si="44"/>
        <v>-1.1397381532791453E-2</v>
      </c>
      <c r="AP74" s="10">
        <f t="shared" si="31"/>
        <v>2.2872643916220039E-2</v>
      </c>
      <c r="AQ74" s="10">
        <f t="shared" si="32"/>
        <v>-6.6766275322295131E-3</v>
      </c>
      <c r="AR74" s="10">
        <f t="shared" si="33"/>
        <v>-3.2633965985499175E-4</v>
      </c>
      <c r="AS74" s="10">
        <f t="shared" si="34"/>
        <v>-1.7105143263643079E-2</v>
      </c>
      <c r="AT74" s="10">
        <f t="shared" si="35"/>
        <v>-4.852999778680242E-2</v>
      </c>
      <c r="AU74" s="10">
        <f t="shared" si="11"/>
        <v>-6.4078670197550452E-2</v>
      </c>
      <c r="AV74" s="10">
        <f t="shared" si="12"/>
        <v>4.2666998290361378E-2</v>
      </c>
      <c r="AW74" s="10">
        <f t="shared" si="13"/>
        <v>-2.8914687100072993E-2</v>
      </c>
      <c r="AX74" s="10">
        <f t="shared" si="14"/>
        <v>2.4540944338324298E-2</v>
      </c>
      <c r="AY74" s="10">
        <f t="shared" si="15"/>
        <v>-4.604423271218426E-2</v>
      </c>
      <c r="AZ74" s="10">
        <f t="shared" si="16"/>
        <v>-2.5183678793079277E-2</v>
      </c>
      <c r="BA74" s="10">
        <f t="shared" si="17"/>
        <v>2.1926889967836705E-2</v>
      </c>
      <c r="BB74" s="10">
        <f t="shared" si="18"/>
        <v>-1.6012048720486036E-2</v>
      </c>
      <c r="BC74" s="10">
        <f t="shared" si="19"/>
        <v>5.4339010639709064E-2</v>
      </c>
      <c r="BD74" s="10">
        <f t="shared" si="20"/>
        <v>2.8341853612443835E-2</v>
      </c>
      <c r="BE74" s="10">
        <f t="shared" si="21"/>
        <v>-1.2458341216339216E-3</v>
      </c>
      <c r="BF74" s="10">
        <f t="shared" si="22"/>
        <v>-3.3479254473514262E-2</v>
      </c>
      <c r="BG74" s="10">
        <f t="shared" si="23"/>
        <v>8.0380006948673616E-2</v>
      </c>
      <c r="BH74" s="10">
        <f t="shared" si="24"/>
        <v>-6.0910410724675387E-2</v>
      </c>
      <c r="BI74" s="10">
        <f t="shared" si="25"/>
        <v>-0.11035512843188021</v>
      </c>
      <c r="BJ74" s="10">
        <f t="shared" si="26"/>
        <v>-1.2166510507748876E-2</v>
      </c>
      <c r="BK74" s="10">
        <f t="shared" si="27"/>
        <v>1.4980968396697169E-2</v>
      </c>
      <c r="BL74" s="10">
        <f t="shared" si="28"/>
        <v>-3.2634425570422449E-3</v>
      </c>
      <c r="BM74" s="10">
        <f t="shared" si="29"/>
        <v>-5.7986976900439691E-2</v>
      </c>
      <c r="BN74" s="10">
        <f t="shared" si="30"/>
        <v>1.1090578301946999E-2</v>
      </c>
      <c r="BO74" s="10">
        <f t="shared" si="45"/>
        <v>-0.10656393549154099</v>
      </c>
      <c r="BP74" s="10">
        <f t="shared" si="36"/>
        <v>-1.3786295796300956E-2</v>
      </c>
      <c r="BQ74" s="10">
        <f t="shared" si="37"/>
        <v>-0.10210270954118342</v>
      </c>
      <c r="BR74" s="10">
        <f t="shared" si="46"/>
        <v>-3.9630373975090512E-2</v>
      </c>
      <c r="BS74" s="10">
        <f t="shared" si="38"/>
        <v>-5.6852322719645805E-2</v>
      </c>
      <c r="BT74" s="10">
        <f t="shared" si="39"/>
        <v>-4.0447842632431686E-3</v>
      </c>
      <c r="BU74" s="10">
        <f t="shared" si="47"/>
        <v>2.719049435168778E-4</v>
      </c>
      <c r="BV74" s="10">
        <f t="shared" si="40"/>
        <v>-6.3214856369449889E-3</v>
      </c>
      <c r="BW74" s="10">
        <f t="shared" si="41"/>
        <v>-4.8906284152968179E-3</v>
      </c>
      <c r="BX74" s="10">
        <f t="shared" si="48"/>
        <v>1.1123563292576029E-2</v>
      </c>
      <c r="BY74" s="10">
        <f t="shared" si="42"/>
        <v>6.4335068301317423E-3</v>
      </c>
      <c r="BZ74" s="10">
        <f t="shared" si="43"/>
        <v>-0.11512506906168592</v>
      </c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</row>
    <row r="75" spans="1:134" x14ac:dyDescent="0.2">
      <c r="A75" s="5">
        <v>40694</v>
      </c>
      <c r="B75" s="6">
        <f>LN(TN1_Precios!B75/TN1_Precios!B76)</f>
        <v>5.2471769599876346E-3</v>
      </c>
      <c r="C75" s="6">
        <f>LN(TN1_Precios!C75/TN1_Precios!C76)</f>
        <v>-2.5571828113050222E-3</v>
      </c>
      <c r="D75" s="6">
        <f>LN(TN1_Precios!D75/TN1_Precios!D76)</f>
        <v>-7.8431774610258926E-3</v>
      </c>
      <c r="E75" s="6">
        <f>LN(TN1_Precios!E75/TN1_Precios!E76)</f>
        <v>-1.6267768220156794E-2</v>
      </c>
      <c r="F75" s="6">
        <f>LN(TN1_Precios!F75/TN1_Precios!F76)</f>
        <v>2.2852459951875227E-2</v>
      </c>
      <c r="G75" s="6">
        <f>LN(TN1_Precios!G75/TN1_Precios!G76)</f>
        <v>-5.3908486348764233E-3</v>
      </c>
      <c r="H75" s="6">
        <f>LN(TN1_Precios!H75/TN1_Precios!H76)</f>
        <v>5.5269226555130155E-2</v>
      </c>
      <c r="I75" s="6">
        <f>LN(TN1_Precios!I75/TN1_Precios!I76)</f>
        <v>-5.6699276758584837E-3</v>
      </c>
      <c r="J75" s="6">
        <f>LN(TN1_Precios!J75/TN1_Precios!J76)</f>
        <v>-5.6992044656841552E-2</v>
      </c>
      <c r="K75" s="6">
        <f>LN(TN1_Precios!K75/TN1_Precios!K76)</f>
        <v>-3.5026419566457807E-2</v>
      </c>
      <c r="L75" s="6">
        <f>LN(TN1_Precios!L75/TN1_Precios!L76)</f>
        <v>-2.5766365625119275E-2</v>
      </c>
      <c r="M75" s="6">
        <f>LN(TN1_Precios!M75/TN1_Precios!M76)</f>
        <v>2.1715535135079325E-3</v>
      </c>
      <c r="N75" s="6">
        <f>LN(TN1_Precios!N75/TN1_Precios!N76)</f>
        <v>-4.2122426195501002E-2</v>
      </c>
      <c r="O75" s="6">
        <f>LN(TN1_Precios!O75/TN1_Precios!O76)</f>
        <v>-3.1857990600630277E-2</v>
      </c>
      <c r="P75" s="6">
        <f>LN(TN1_Precios!P75/TN1_Precios!P76)</f>
        <v>3.8740828316430401E-2</v>
      </c>
      <c r="Q75" s="6">
        <f>LN(TN1_Precios!Q75/TN1_Precios!Q76)</f>
        <v>-3.6570043768093682E-2</v>
      </c>
      <c r="R75" s="6">
        <f>LN(TN1_Precios!R75/TN1_Precios!R76)</f>
        <v>3.5307617985281457E-4</v>
      </c>
      <c r="S75" s="6">
        <f>LN(TN1_Precios!S75/TN1_Precios!S76)</f>
        <v>5.4200674693391133E-3</v>
      </c>
      <c r="T75" s="6">
        <f>LN(TN1_Precios!T75/TN1_Precios!T76)</f>
        <v>-6.128797726738329E-2</v>
      </c>
      <c r="U75" s="6">
        <f>LN(TN1_Precios!U75/TN1_Precios!U76)</f>
        <v>3.3003582598259348E-2</v>
      </c>
      <c r="V75" s="6">
        <f>LN(TN1_Precios!V75/TN1_Precios!V76)</f>
        <v>-5.2879913828857004E-2</v>
      </c>
      <c r="W75" s="6">
        <f>LN(TN1_Precios!W75/TN1_Precios!W76)</f>
        <v>6.2217280755343822E-2</v>
      </c>
      <c r="X75" s="6">
        <f>LN(TN1_Precios!X75/TN1_Precios!X76)</f>
        <v>-7.3155559081188828E-2</v>
      </c>
      <c r="Y75" s="6"/>
      <c r="Z75" s="6">
        <f>LN(TN1_Precios!Z75/TN1_Precios!Z76)</f>
        <v>7.0996335307704425E-2</v>
      </c>
      <c r="AA75" s="6">
        <f>LN(TN1_Precios!AA75/TN1_Precios!AA76)</f>
        <v>2.6191066943699638E-2</v>
      </c>
      <c r="AB75" s="6">
        <f>LN(TN1_Precios!AB75/TN1_Precios!AB76)</f>
        <v>8.5579399593623692E-2</v>
      </c>
      <c r="AC75" s="6">
        <f>LN(TN1_Precios!AC75/TN1_Precios!AC76)</f>
        <v>-8.2756338656988268E-2</v>
      </c>
      <c r="AD75" s="6">
        <f>LN(TN1_Precios!AD75/TN1_Precios!AD76)</f>
        <v>4.2653326316803498E-2</v>
      </c>
      <c r="AE75" s="6">
        <f>LN(TN1_Precios!AE75/TN1_Precios!AE76)</f>
        <v>4.7220638100777194E-2</v>
      </c>
      <c r="AF75" s="6">
        <f>LN(TN1_Precios!AF75/TN1_Precios!AF76)</f>
        <v>1.9231361927887592E-2</v>
      </c>
      <c r="AG75" s="6">
        <f>LN(TN1_Precios!AG75/TN1_Precios!AG76)</f>
        <v>9.5900324406875792E-2</v>
      </c>
      <c r="AH75" s="6"/>
      <c r="AI75" s="6">
        <f>LN(TN1_Precios!AI75/TN1_Precios!AI76)</f>
        <v>-2.0285908786843759E-2</v>
      </c>
      <c r="AJ75" s="6">
        <f>LN(TN1_Precios!AJ75/TN1_Precios!AJ76)</f>
        <v>-0.1433827136010053</v>
      </c>
      <c r="AK75" s="6">
        <f>LN(TN1_Precios!AK75/TN1_Precios!AK76)</f>
        <v>-0.16876382397630757</v>
      </c>
      <c r="AL75" s="6">
        <f>LN(TN1_Precios!AL75/TN1_Precios!AL76)</f>
        <v>-5.3540766928029802E-2</v>
      </c>
      <c r="AM75" s="6">
        <f>LN(TN1_Precios!AM75/TN1_Precios!AM76)</f>
        <v>-1.4646315517239189E-2</v>
      </c>
      <c r="AO75" s="10">
        <f t="shared" si="44"/>
        <v>4.757549463575597E-3</v>
      </c>
      <c r="AP75" s="10">
        <f t="shared" si="31"/>
        <v>-3.4052329112564924E-3</v>
      </c>
      <c r="AQ75" s="10">
        <f t="shared" si="32"/>
        <v>-1.3456247490444936E-2</v>
      </c>
      <c r="AR75" s="10">
        <f t="shared" si="33"/>
        <v>-1.8344989379625861E-2</v>
      </c>
      <c r="AS75" s="10">
        <f t="shared" si="34"/>
        <v>2.4587735150146676E-2</v>
      </c>
      <c r="AT75" s="10">
        <f t="shared" si="35"/>
        <v>-1.1284143250187752E-2</v>
      </c>
      <c r="AU75" s="10">
        <f t="shared" si="11"/>
        <v>5.1987677432790133E-2</v>
      </c>
      <c r="AV75" s="10">
        <f t="shared" si="12"/>
        <v>-6.0671548268484672E-3</v>
      </c>
      <c r="AW75" s="10">
        <f t="shared" si="13"/>
        <v>-3.8606239013247362E-2</v>
      </c>
      <c r="AX75" s="10">
        <f t="shared" si="14"/>
        <v>-4.1599830024730472E-2</v>
      </c>
      <c r="AY75" s="10">
        <f t="shared" si="15"/>
        <v>-1.8642797205411774E-2</v>
      </c>
      <c r="AZ75" s="10">
        <f t="shared" si="16"/>
        <v>-2.5585269286142851E-3</v>
      </c>
      <c r="BA75" s="10">
        <f t="shared" si="17"/>
        <v>-3.7314183357198279E-2</v>
      </c>
      <c r="BB75" s="10">
        <f t="shared" si="18"/>
        <v>-3.3781077255389383E-2</v>
      </c>
      <c r="BC75" s="10">
        <f t="shared" si="19"/>
        <v>3.9855077718841739E-2</v>
      </c>
      <c r="BD75" s="10">
        <f t="shared" si="20"/>
        <v>-3.5687117276022036E-2</v>
      </c>
      <c r="BE75" s="10">
        <f t="shared" si="21"/>
        <v>-3.6309691244935802E-4</v>
      </c>
      <c r="BF75" s="10">
        <f t="shared" si="22"/>
        <v>-6.6021281606076006E-4</v>
      </c>
      <c r="BG75" s="10">
        <f t="shared" si="23"/>
        <v>-6.0228847715545264E-2</v>
      </c>
      <c r="BH75" s="10">
        <f t="shared" si="24"/>
        <v>3.0860153296278586E-2</v>
      </c>
      <c r="BI75" s="10">
        <f t="shared" si="25"/>
        <v>-5.7941864403010364E-2</v>
      </c>
      <c r="BJ75" s="10">
        <f t="shared" si="26"/>
        <v>5.2782597716758826E-2</v>
      </c>
      <c r="BK75" s="10">
        <f t="shared" si="27"/>
        <v>-7.8220324451732062E-2</v>
      </c>
      <c r="BL75" s="10">
        <f t="shared" si="28"/>
        <v>-3.2634425570422449E-3</v>
      </c>
      <c r="BM75" s="10">
        <f t="shared" si="29"/>
        <v>7.2579009776914921E-2</v>
      </c>
      <c r="BN75" s="10">
        <f t="shared" si="30"/>
        <v>3.3456401503807874E-2</v>
      </c>
      <c r="BO75" s="10">
        <f t="shared" si="45"/>
        <v>7.8752542330004574E-2</v>
      </c>
      <c r="BP75" s="10">
        <f t="shared" si="36"/>
        <v>-8.3950210188266733E-2</v>
      </c>
      <c r="BQ75" s="10">
        <f t="shared" si="37"/>
        <v>4.4700708869908318E-2</v>
      </c>
      <c r="BR75" s="10">
        <f t="shared" si="46"/>
        <v>5.7164307455691239E-2</v>
      </c>
      <c r="BS75" s="10">
        <f t="shared" si="38"/>
        <v>1.8200919415300131E-2</v>
      </c>
      <c r="BT75" s="10">
        <f t="shared" si="39"/>
        <v>8.896885517345926E-2</v>
      </c>
      <c r="BU75" s="10">
        <f t="shared" si="47"/>
        <v>2.719049435168778E-4</v>
      </c>
      <c r="BV75" s="10">
        <f t="shared" si="40"/>
        <v>-1.9649500098940891E-2</v>
      </c>
      <c r="BW75" s="10">
        <f t="shared" si="41"/>
        <v>-0.14323605049903412</v>
      </c>
      <c r="BX75" s="10">
        <f t="shared" si="48"/>
        <v>-0.13496523295990631</v>
      </c>
      <c r="BY75" s="10">
        <f t="shared" si="42"/>
        <v>-5.9529780096455168E-2</v>
      </c>
      <c r="BZ75" s="10">
        <f t="shared" si="43"/>
        <v>-2.6230705638084776E-2</v>
      </c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</row>
    <row r="76" spans="1:134" x14ac:dyDescent="0.2">
      <c r="A76" s="5">
        <v>40663</v>
      </c>
      <c r="B76" s="6">
        <f>LN(TN1_Precios!B76/TN1_Precios!B77)</f>
        <v>4.1930938874599706E-2</v>
      </c>
      <c r="C76" s="6">
        <f>LN(TN1_Precios!C76/TN1_Precios!C77)</f>
        <v>9.1652716439852483E-2</v>
      </c>
      <c r="D76" s="6">
        <f>LN(TN1_Precios!D76/TN1_Precios!D77)</f>
        <v>0.10709813555636712</v>
      </c>
      <c r="E76" s="6">
        <f>LN(TN1_Precios!E76/TN1_Precios!E77)</f>
        <v>-2.9189613208275223E-2</v>
      </c>
      <c r="F76" s="6">
        <f>LN(TN1_Precios!F76/TN1_Precios!F77)</f>
        <v>4.4177702367227518E-2</v>
      </c>
      <c r="G76" s="6">
        <f>LN(TN1_Precios!G76/TN1_Precios!G77)</f>
        <v>3.7244173172371178E-2</v>
      </c>
      <c r="H76" s="6">
        <f>LN(TN1_Precios!H76/TN1_Precios!H77)</f>
        <v>4.2558220930427978E-2</v>
      </c>
      <c r="I76" s="6">
        <f>LN(TN1_Precios!I76/TN1_Precios!I77)</f>
        <v>1.5607897665990968E-2</v>
      </c>
      <c r="J76" s="6">
        <f>LN(TN1_Precios!J76/TN1_Precios!J77)</f>
        <v>6.8435983007508361E-2</v>
      </c>
      <c r="K76" s="6">
        <f>LN(TN1_Precios!K76/TN1_Precios!K77)</f>
        <v>-1.0755582088931133E-2</v>
      </c>
      <c r="L76" s="6">
        <f>LN(TN1_Precios!L76/TN1_Precios!L77)</f>
        <v>6.2582455062611994E-2</v>
      </c>
      <c r="M76" s="6">
        <f>LN(TN1_Precios!M76/TN1_Precios!M77)</f>
        <v>4.9007579106694607E-2</v>
      </c>
      <c r="N76" s="6">
        <f>LN(TN1_Precios!N76/TN1_Precios!N77)</f>
        <v>9.2215532788893065E-2</v>
      </c>
      <c r="O76" s="6">
        <f>LN(TN1_Precios!O76/TN1_Precios!O77)</f>
        <v>2.747706657144347E-2</v>
      </c>
      <c r="P76" s="6">
        <f>LN(TN1_Precios!P76/TN1_Precios!P77)</f>
        <v>3.4726323565442072E-2</v>
      </c>
      <c r="Q76" s="6">
        <f>LN(TN1_Precios!Q76/TN1_Precios!Q77)</f>
        <v>6.4075810390694904E-2</v>
      </c>
      <c r="R76" s="6">
        <f>LN(TN1_Precios!R76/TN1_Precios!R77)</f>
        <v>-1.8522607280282825E-3</v>
      </c>
      <c r="S76" s="6">
        <f>LN(TN1_Precios!S76/TN1_Precios!S77)</f>
        <v>-8.3381608939051013E-2</v>
      </c>
      <c r="T76" s="6">
        <f>LN(TN1_Precios!T76/TN1_Precios!T77)</f>
        <v>0.17509066906561735</v>
      </c>
      <c r="U76" s="6">
        <f>LN(TN1_Precios!U76/TN1_Precios!U77)</f>
        <v>3.495414974326945E-2</v>
      </c>
      <c r="V76" s="6">
        <f>LN(TN1_Precios!V76/TN1_Precios!V77)</f>
        <v>8.3651572495610782E-2</v>
      </c>
      <c r="W76" s="6">
        <f>LN(TN1_Precios!W76/TN1_Precios!W77)</f>
        <v>0</v>
      </c>
      <c r="X76" s="6">
        <f>LN(TN1_Precios!X76/TN1_Precios!X77)</f>
        <v>3.6465890474436727E-2</v>
      </c>
      <c r="Y76" s="6"/>
      <c r="Z76" s="6">
        <f>LN(TN1_Precios!Z76/TN1_Precios!Z77)</f>
        <v>5.7597526208943584E-3</v>
      </c>
      <c r="AA76" s="6">
        <f>LN(TN1_Precios!AA76/TN1_Precios!AA77)</f>
        <v>5.1362319128887626E-2</v>
      </c>
      <c r="AB76" s="6">
        <f>LN(TN1_Precios!AB76/TN1_Precios!AB77)</f>
        <v>1.4162302324634182E-3</v>
      </c>
      <c r="AC76" s="6">
        <f>LN(TN1_Precios!AC76/TN1_Precios!AC77)</f>
        <v>3.8945162739589818E-2</v>
      </c>
      <c r="AD76" s="6">
        <f>LN(TN1_Precios!AD76/TN1_Precios!AD77)</f>
        <v>-2.2986208422222272E-2</v>
      </c>
      <c r="AE76" s="6">
        <f>LN(TN1_Precios!AE76/TN1_Precios!AE77)</f>
        <v>3.7156863353423275E-2</v>
      </c>
      <c r="AF76" s="6">
        <f>LN(TN1_Precios!AF76/TN1_Precios!AF77)</f>
        <v>3.4571344065088508E-2</v>
      </c>
      <c r="AG76" s="6">
        <f>LN(TN1_Precios!AG76/TN1_Precios!AG77)</f>
        <v>-2.564243061333767E-2</v>
      </c>
      <c r="AH76" s="6"/>
      <c r="AI76" s="6">
        <f>LN(TN1_Precios!AI76/TN1_Precios!AI77)</f>
        <v>0.11601990720314943</v>
      </c>
      <c r="AJ76" s="6">
        <f>LN(TN1_Precios!AJ76/TN1_Precios!AJ77)</f>
        <v>-2.9642494755297882E-2</v>
      </c>
      <c r="AK76" s="6">
        <f>LN(TN1_Precios!AK76/TN1_Precios!AK77)</f>
        <v>3.0267616098543029E-2</v>
      </c>
      <c r="AL76" s="6">
        <f>LN(TN1_Precios!AL76/TN1_Precios!AL77)</f>
        <v>7.5786375875349588E-2</v>
      </c>
      <c r="AM76" s="6">
        <f>LN(TN1_Precios!AM76/TN1_Precios!AM77)</f>
        <v>0.25431916878265948</v>
      </c>
      <c r="AO76" s="10">
        <f t="shared" si="44"/>
        <v>4.144131137818767E-2</v>
      </c>
      <c r="AP76" s="10">
        <f t="shared" si="31"/>
        <v>9.0804666339901016E-2</v>
      </c>
      <c r="AQ76" s="10">
        <f t="shared" si="32"/>
        <v>0.10148506552694807</v>
      </c>
      <c r="AR76" s="10">
        <f t="shared" si="33"/>
        <v>-3.1266834367744294E-2</v>
      </c>
      <c r="AS76" s="10">
        <f t="shared" si="34"/>
        <v>4.5912977565498968E-2</v>
      </c>
      <c r="AT76" s="10">
        <f t="shared" si="35"/>
        <v>3.1350878557059848E-2</v>
      </c>
      <c r="AU76" s="10">
        <f t="shared" si="11"/>
        <v>3.9276671808087957E-2</v>
      </c>
      <c r="AV76" s="10">
        <f t="shared" si="12"/>
        <v>1.5210670515000985E-2</v>
      </c>
      <c r="AW76" s="10">
        <f t="shared" si="13"/>
        <v>8.6821788651102544E-2</v>
      </c>
      <c r="AX76" s="10">
        <f t="shared" si="14"/>
        <v>-1.7328992547203798E-2</v>
      </c>
      <c r="AY76" s="10">
        <f t="shared" si="15"/>
        <v>6.9706023482319496E-2</v>
      </c>
      <c r="AZ76" s="10">
        <f t="shared" si="16"/>
        <v>4.4277498664572389E-2</v>
      </c>
      <c r="BA76" s="10">
        <f t="shared" si="17"/>
        <v>9.7023775627195788E-2</v>
      </c>
      <c r="BB76" s="10">
        <f t="shared" si="18"/>
        <v>2.5553979916684361E-2</v>
      </c>
      <c r="BC76" s="10">
        <f t="shared" si="19"/>
        <v>3.584057296785341E-2</v>
      </c>
      <c r="BD76" s="10">
        <f t="shared" si="20"/>
        <v>6.4958736882766557E-2</v>
      </c>
      <c r="BE76" s="10">
        <f t="shared" si="21"/>
        <v>-2.5684338203304552E-3</v>
      </c>
      <c r="BF76" s="10">
        <f t="shared" si="22"/>
        <v>-8.9461889224450891E-2</v>
      </c>
      <c r="BG76" s="10">
        <f t="shared" si="23"/>
        <v>0.17614979861745539</v>
      </c>
      <c r="BH76" s="10">
        <f t="shared" si="24"/>
        <v>3.2810720441288688E-2</v>
      </c>
      <c r="BI76" s="10">
        <f t="shared" si="25"/>
        <v>7.8589621921457423E-2</v>
      </c>
      <c r="BJ76" s="10">
        <f t="shared" si="26"/>
        <v>-9.4346830385849973E-3</v>
      </c>
      <c r="BK76" s="10">
        <f t="shared" si="27"/>
        <v>3.1401125103893493E-2</v>
      </c>
      <c r="BL76" s="10">
        <f t="shared" si="28"/>
        <v>-3.2634425570422449E-3</v>
      </c>
      <c r="BM76" s="10">
        <f t="shared" si="29"/>
        <v>7.3424270901048571E-3</v>
      </c>
      <c r="BN76" s="10">
        <f t="shared" si="30"/>
        <v>5.8627653688995862E-2</v>
      </c>
      <c r="BO76" s="10">
        <f t="shared" si="45"/>
        <v>-5.4106270311556981E-3</v>
      </c>
      <c r="BP76" s="10">
        <f t="shared" si="36"/>
        <v>3.7751291208311347E-2</v>
      </c>
      <c r="BQ76" s="10">
        <f t="shared" si="37"/>
        <v>-2.0938825869117453E-2</v>
      </c>
      <c r="BR76" s="10">
        <f t="shared" si="46"/>
        <v>4.710053270833732E-2</v>
      </c>
      <c r="BS76" s="10">
        <f t="shared" si="38"/>
        <v>3.3540901552501043E-2</v>
      </c>
      <c r="BT76" s="10">
        <f t="shared" si="39"/>
        <v>-3.2573899846754205E-2</v>
      </c>
      <c r="BU76" s="10">
        <f t="shared" si="47"/>
        <v>2.719049435168778E-4</v>
      </c>
      <c r="BV76" s="10">
        <f t="shared" si="40"/>
        <v>0.1166563158910523</v>
      </c>
      <c r="BW76" s="10">
        <f t="shared" si="41"/>
        <v>-2.9495831653326698E-2</v>
      </c>
      <c r="BX76" s="10">
        <f t="shared" si="48"/>
        <v>6.4066207114944276E-2</v>
      </c>
      <c r="BY76" s="10">
        <f t="shared" si="42"/>
        <v>6.9797362706924215E-2</v>
      </c>
      <c r="BZ76" s="10">
        <f t="shared" si="43"/>
        <v>0.24273477866181389</v>
      </c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</row>
    <row r="77" spans="1:134" x14ac:dyDescent="0.2">
      <c r="A77" s="5">
        <v>40633</v>
      </c>
      <c r="B77" s="6">
        <f>LN(TN1_Precios!B77/TN1_Precios!B78)</f>
        <v>3.9676878486108749E-2</v>
      </c>
      <c r="C77" s="6">
        <f>LN(TN1_Precios!C77/TN1_Precios!C78)</f>
        <v>4.4801705222693264E-2</v>
      </c>
      <c r="D77" s="6">
        <f>LN(TN1_Precios!D77/TN1_Precios!D78)</f>
        <v>2.1934463261955923E-2</v>
      </c>
      <c r="E77" s="6">
        <f>LN(TN1_Precios!E77/TN1_Precios!E78)</f>
        <v>9.8751043414228731E-2</v>
      </c>
      <c r="F77" s="6">
        <f>LN(TN1_Precios!F77/TN1_Precios!F78)</f>
        <v>1.2653245142968148E-2</v>
      </c>
      <c r="G77" s="6">
        <f>LN(TN1_Precios!G77/TN1_Precios!G78)</f>
        <v>1.5748356968139112E-2</v>
      </c>
      <c r="H77" s="6">
        <f>LN(TN1_Precios!H77/TN1_Precios!H78)</f>
        <v>-1.3684738753595544E-2</v>
      </c>
      <c r="I77" s="6">
        <f>LN(TN1_Precios!I77/TN1_Precios!I78)</f>
        <v>4.8865073342095028E-2</v>
      </c>
      <c r="J77" s="6">
        <f>LN(TN1_Precios!J77/TN1_Precios!J78)</f>
        <v>1.9398572379014378E-2</v>
      </c>
      <c r="K77" s="6">
        <f>LN(TN1_Precios!K77/TN1_Precios!K78)</f>
        <v>9.8837281308422634E-2</v>
      </c>
      <c r="L77" s="6">
        <f>LN(TN1_Precios!L77/TN1_Precios!L78)</f>
        <v>5.5248706270548072E-2</v>
      </c>
      <c r="M77" s="6">
        <f>LN(TN1_Precios!M77/TN1_Precios!M78)</f>
        <v>2.4487663623307811E-2</v>
      </c>
      <c r="N77" s="6">
        <f>LN(TN1_Precios!N77/TN1_Precios!N78)</f>
        <v>9.1805898686359633E-2</v>
      </c>
      <c r="O77" s="6">
        <f>LN(TN1_Precios!O77/TN1_Precios!O78)</f>
        <v>0.12836898745574801</v>
      </c>
      <c r="P77" s="6">
        <f>LN(TN1_Precios!P77/TN1_Precios!P78)</f>
        <v>0.11289254724517947</v>
      </c>
      <c r="Q77" s="6">
        <f>LN(TN1_Precios!Q77/TN1_Precios!Q78)</f>
        <v>4.6138635722739234E-2</v>
      </c>
      <c r="R77" s="6">
        <f>LN(TN1_Precios!R77/TN1_Precios!R78)</f>
        <v>-1.7622698080685213E-4</v>
      </c>
      <c r="S77" s="6">
        <f>LN(TN1_Precios!S77/TN1_Precios!S78)</f>
        <v>-1.9802627296179754E-2</v>
      </c>
      <c r="T77" s="6">
        <f>LN(TN1_Precios!T77/TN1_Precios!T78)</f>
        <v>-3.654735187882998E-2</v>
      </c>
      <c r="U77" s="6">
        <f>LN(TN1_Precios!U77/TN1_Precios!U78)</f>
        <v>5.3855422473760621E-2</v>
      </c>
      <c r="V77" s="6">
        <f>LN(TN1_Precios!V77/TN1_Precios!V78)</f>
        <v>0.13353139262452257</v>
      </c>
      <c r="W77" s="6">
        <f>LN(TN1_Precios!W77/TN1_Precios!W78)</f>
        <v>8.4083117210541444E-2</v>
      </c>
      <c r="X77" s="6">
        <f>LN(TN1_Precios!X77/TN1_Precios!X78)</f>
        <v>2.7548226788446837E-3</v>
      </c>
      <c r="Y77" s="6"/>
      <c r="Z77" s="6">
        <f>LN(TN1_Precios!Z77/TN1_Precios!Z78)</f>
        <v>2.5208493123883804E-2</v>
      </c>
      <c r="AA77" s="6">
        <f>LN(TN1_Precios!AA77/TN1_Precios!AA78)</f>
        <v>-4.9199989148974187E-2</v>
      </c>
      <c r="AB77" s="6">
        <f>LN(TN1_Precios!AB77/TN1_Precios!AB78)</f>
        <v>6.2776406144172223E-2</v>
      </c>
      <c r="AC77" s="6">
        <f>LN(TN1_Precios!AC77/TN1_Precios!AC78)</f>
        <v>6.2058313818283382E-2</v>
      </c>
      <c r="AD77" s="6">
        <f>LN(TN1_Precios!AD77/TN1_Precios!AD78)</f>
        <v>9.5400320970195684E-2</v>
      </c>
      <c r="AE77" s="6">
        <f>LN(TN1_Precios!AE77/TN1_Precios!AE78)</f>
        <v>8.7987545817013624E-2</v>
      </c>
      <c r="AF77" s="6">
        <f>LN(TN1_Precios!AF77/TN1_Precios!AF78)</f>
        <v>-1.2534183222390357E-2</v>
      </c>
      <c r="AG77" s="6">
        <f>LN(TN1_Precios!AG77/TN1_Precios!AG78)</f>
        <v>6.8292393551608863E-2</v>
      </c>
      <c r="AH77" s="6"/>
      <c r="AI77" s="6">
        <f>LN(TN1_Precios!AI77/TN1_Precios!AI78)</f>
        <v>7.1964641876108862E-2</v>
      </c>
      <c r="AJ77" s="6">
        <f>LN(TN1_Precios!AJ77/TN1_Precios!AJ78)</f>
        <v>3.8300557498412435E-2</v>
      </c>
      <c r="AK77" s="6">
        <f>LN(TN1_Precios!AK77/TN1_Precios!AK78)</f>
        <v>-5.1968628096151777E-2</v>
      </c>
      <c r="AL77" s="6">
        <f>LN(TN1_Precios!AL77/TN1_Precios!AL78)</f>
        <v>-2.9717623786020747E-2</v>
      </c>
      <c r="AM77" s="6">
        <f>LN(TN1_Precios!AM77/TN1_Precios!AM78)</f>
        <v>-4.0801994320252465E-2</v>
      </c>
      <c r="AO77" s="10">
        <f t="shared" si="44"/>
        <v>3.9187250989696713E-2</v>
      </c>
      <c r="AP77" s="10">
        <f t="shared" si="31"/>
        <v>4.395365512274179E-2</v>
      </c>
      <c r="AQ77" s="10">
        <f t="shared" si="32"/>
        <v>1.6321393232536882E-2</v>
      </c>
      <c r="AR77" s="10">
        <f t="shared" si="33"/>
        <v>9.6673822254759664E-2</v>
      </c>
      <c r="AS77" s="10">
        <f t="shared" si="34"/>
        <v>1.4388520341239596E-2</v>
      </c>
      <c r="AT77" s="10">
        <f t="shared" si="35"/>
        <v>9.8550623528277839E-3</v>
      </c>
      <c r="AU77" s="10">
        <f t="shared" ref="AU77:AU79" si="49">H77-H$79</f>
        <v>-1.6966287875935564E-2</v>
      </c>
      <c r="AV77" s="10">
        <f t="shared" ref="AV77:AV79" si="50">I77-I$79</f>
        <v>4.8467846191105043E-2</v>
      </c>
      <c r="AW77" s="10">
        <f t="shared" ref="AW77:AW79" si="51">J77-J$79</f>
        <v>3.7784378022608568E-2</v>
      </c>
      <c r="AX77" s="10">
        <f t="shared" ref="AX77:AX79" si="52">K77-K$79</f>
        <v>9.2263870850149962E-2</v>
      </c>
      <c r="AY77" s="10">
        <f t="shared" ref="AY77:AY79" si="53">L77-L$79</f>
        <v>6.2372274690255573E-2</v>
      </c>
      <c r="AZ77" s="10">
        <f t="shared" ref="AZ77:AZ79" si="54">M77-M$79</f>
        <v>1.9757583181185593E-2</v>
      </c>
      <c r="BA77" s="10">
        <f t="shared" ref="BA77:BA79" si="55">N77-N$79</f>
        <v>9.6614141524662356E-2</v>
      </c>
      <c r="BB77" s="10">
        <f t="shared" ref="BB77:BB79" si="56">O77-O$79</f>
        <v>0.12644590080098891</v>
      </c>
      <c r="BC77" s="10">
        <f t="shared" ref="BC77:BC79" si="57">P77-P$79</f>
        <v>0.11400679664759081</v>
      </c>
      <c r="BD77" s="10">
        <f t="shared" ref="BD77:BD79" si="58">Q77-Q$79</f>
        <v>4.702156221481088E-2</v>
      </c>
      <c r="BE77" s="10">
        <f t="shared" ref="BE77:BE79" si="59">R77-R$79</f>
        <v>-8.924000731090247E-4</v>
      </c>
      <c r="BF77" s="10">
        <f t="shared" ref="BF77:BF79" si="60">S77-S$79</f>
        <v>-2.5882907581579628E-2</v>
      </c>
      <c r="BG77" s="10">
        <f t="shared" ref="BG77:BG79" si="61">T77-T$79</f>
        <v>-3.5488222326991954E-2</v>
      </c>
      <c r="BH77" s="10">
        <f t="shared" ref="BH77:BH79" si="62">U77-U$79</f>
        <v>5.1711993171779859E-2</v>
      </c>
      <c r="BI77" s="10">
        <f t="shared" ref="BI77:BI79" si="63">V77-V$79</f>
        <v>0.12846944205036923</v>
      </c>
      <c r="BJ77" s="10">
        <f t="shared" ref="BJ77:BJ79" si="64">W77-W$79</f>
        <v>7.4648434171956449E-2</v>
      </c>
      <c r="BK77" s="10">
        <f t="shared" ref="BK77:BK79" si="65">X77-X$79</f>
        <v>-2.3099426916985467E-3</v>
      </c>
      <c r="BL77" s="10">
        <f t="shared" ref="BL77:BL79" si="66">Y77-Y$79</f>
        <v>-3.2634425570422449E-3</v>
      </c>
      <c r="BM77" s="10">
        <f t="shared" ref="BM77:BM79" si="67">Z77-Z$79</f>
        <v>2.6791167593094304E-2</v>
      </c>
      <c r="BN77" s="10">
        <f t="shared" ref="BN77:BN79" si="68">AA77-AA$79</f>
        <v>-4.1934654588865951E-2</v>
      </c>
      <c r="BO77" s="10">
        <f t="shared" si="45"/>
        <v>5.5949548880553104E-2</v>
      </c>
      <c r="BP77" s="10">
        <f t="shared" si="36"/>
        <v>6.0864442287004911E-2</v>
      </c>
      <c r="BQ77" s="10">
        <f t="shared" si="37"/>
        <v>9.7447703523300497E-2</v>
      </c>
      <c r="BR77" s="10">
        <f t="shared" si="46"/>
        <v>9.7931215171927669E-2</v>
      </c>
      <c r="BS77" s="10">
        <f t="shared" si="38"/>
        <v>-1.356462573497782E-2</v>
      </c>
      <c r="BT77" s="10">
        <f t="shared" si="39"/>
        <v>6.1360924318192324E-2</v>
      </c>
      <c r="BU77" s="10">
        <f t="shared" si="47"/>
        <v>2.719049435168778E-4</v>
      </c>
      <c r="BV77" s="10">
        <f t="shared" si="40"/>
        <v>7.2601050564011727E-2</v>
      </c>
      <c r="BW77" s="10">
        <f t="shared" si="41"/>
        <v>3.8447220600383615E-2</v>
      </c>
      <c r="BX77" s="10">
        <f t="shared" si="48"/>
        <v>-1.8170037079750526E-2</v>
      </c>
      <c r="BY77" s="10">
        <f t="shared" si="42"/>
        <v>-3.5706636954446112E-2</v>
      </c>
      <c r="BZ77" s="10">
        <f t="shared" si="43"/>
        <v>-5.2386384441098055E-2</v>
      </c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</row>
    <row r="78" spans="1:134" x14ac:dyDescent="0.2">
      <c r="A78" s="5">
        <v>40602</v>
      </c>
      <c r="B78" s="6">
        <f>LN(TN1_Precios!B78/TN1_Precios!B79)</f>
        <v>-5.0131360954965731E-2</v>
      </c>
      <c r="C78" s="6">
        <f>LN(TN1_Precios!C78/TN1_Precios!C79)</f>
        <v>2.791070590275507E-2</v>
      </c>
      <c r="D78" s="6">
        <f>LN(TN1_Precios!D78/TN1_Precios!D79)</f>
        <v>-8.5113364883487544E-2</v>
      </c>
      <c r="E78" s="6">
        <f>LN(TN1_Precios!E78/TN1_Precios!E79)</f>
        <v>-0.10132394363288545</v>
      </c>
      <c r="F78" s="6">
        <f>LN(TN1_Precios!F78/TN1_Precios!F79)</f>
        <v>-2.1344359353785983E-2</v>
      </c>
      <c r="G78" s="6">
        <f>LN(TN1_Precios!G78/TN1_Precios!G79)</f>
        <v>-0.13551355382851382</v>
      </c>
      <c r="H78" s="6">
        <f>LN(TN1_Precios!H78/TN1_Precios!H79)</f>
        <v>-6.5160997500477894E-2</v>
      </c>
      <c r="I78" s="6">
        <f>LN(TN1_Precios!I78/TN1_Precios!I79)</f>
        <v>-2.9451883313992119E-2</v>
      </c>
      <c r="J78" s="6">
        <f>LN(TN1_Precios!J78/TN1_Precios!J79)</f>
        <v>-8.3217480237073038E-2</v>
      </c>
      <c r="K78" s="6">
        <f>LN(TN1_Precios!K78/TN1_Precios!K79)</f>
        <v>-3.0974087094111719E-2</v>
      </c>
      <c r="L78" s="6">
        <f>LN(TN1_Precios!L78/TN1_Precios!L79)</f>
        <v>-8.0425670395569988E-3</v>
      </c>
      <c r="M78" s="6">
        <f>LN(TN1_Precios!M78/TN1_Precios!M79)</f>
        <v>-4.0852542396416537E-2</v>
      </c>
      <c r="N78" s="6">
        <f>LN(TN1_Precios!N78/TN1_Precios!N79)</f>
        <v>-0.11634986858313523</v>
      </c>
      <c r="O78" s="6">
        <f>LN(TN1_Precios!O78/TN1_Precios!O79)</f>
        <v>-6.7030989812881484E-2</v>
      </c>
      <c r="P78" s="6">
        <f>LN(TN1_Precios!P78/TN1_Precios!P79)</f>
        <v>-0.12616727556616097</v>
      </c>
      <c r="Q78" s="6">
        <f>LN(TN1_Precios!Q78/TN1_Precios!Q79)</f>
        <v>-3.508257708233848E-2</v>
      </c>
      <c r="R78" s="6">
        <f>LN(TN1_Precios!R78/TN1_Precios!R79)</f>
        <v>6.9846886674702633E-3</v>
      </c>
      <c r="S78" s="6">
        <f>LN(TN1_Precios!S78/TN1_Precios!S79)</f>
        <v>-9.7561749453646852E-3</v>
      </c>
      <c r="T78" s="6">
        <f>LN(TN1_Precios!T78/TN1_Precios!T79)</f>
        <v>-1.2245251288222816E-2</v>
      </c>
      <c r="U78" s="6">
        <f>LN(TN1_Precios!U78/TN1_Precios!U79)</f>
        <v>-4.5452707360951541E-2</v>
      </c>
      <c r="V78" s="6">
        <f>LN(TN1_Precios!V78/TN1_Precios!V79)</f>
        <v>-0.12348105677102116</v>
      </c>
      <c r="W78" s="6">
        <f>LN(TN1_Precios!W78/TN1_Precios!W79)</f>
        <v>-4.4604306236753918E-2</v>
      </c>
      <c r="X78" s="6">
        <f>LN(TN1_Precios!X78/TN1_Precios!X79)</f>
        <v>-2.6997775358886908E-2</v>
      </c>
      <c r="Y78" s="6"/>
      <c r="Z78" s="6">
        <f>LN(TN1_Precios!Z78/TN1_Precios!Z79)</f>
        <v>-0.11637160281797589</v>
      </c>
      <c r="AA78" s="6">
        <f>LN(TN1_Precios!AA78/TN1_Precios!AA79)</f>
        <v>-4.7703557865179061E-2</v>
      </c>
      <c r="AB78" s="6">
        <f>LN(TN1_Precios!AB78/TN1_Precios!AB79)</f>
        <v>-3.266000327198413E-2</v>
      </c>
      <c r="AC78" s="6">
        <f>LN(TN1_Precios!AC78/TN1_Precios!AC79)</f>
        <v>-6.777261508172211E-2</v>
      </c>
      <c r="AD78" s="6">
        <f>LN(TN1_Precios!AD78/TN1_Precios!AD79)</f>
        <v>-4.2855310306429119E-2</v>
      </c>
      <c r="AE78" s="6">
        <f>LN(TN1_Precios!AE78/TN1_Precios!AE79)</f>
        <v>-6.7718174054950855E-2</v>
      </c>
      <c r="AF78" s="6">
        <f>LN(TN1_Precios!AF78/TN1_Precios!AF79)</f>
        <v>-8.7788538405478678E-2</v>
      </c>
      <c r="AG78" s="6">
        <f>LN(TN1_Precios!AG78/TN1_Precios!AG79)</f>
        <v>-8.7101725509105193E-2</v>
      </c>
      <c r="AH78" s="6"/>
      <c r="AI78" s="6">
        <f>LN(TN1_Precios!AI78/TN1_Precios!AI79)</f>
        <v>-4.2715244921929338E-2</v>
      </c>
      <c r="AJ78" s="6">
        <f>LN(TN1_Precios!AJ78/TN1_Precios!AJ79)</f>
        <v>-6.2729821208178854E-2</v>
      </c>
      <c r="AK78" s="6">
        <f>LN(TN1_Precios!AK78/TN1_Precios!AK79)</f>
        <v>-0.32689099034916541</v>
      </c>
      <c r="AL78" s="6">
        <f>LN(TN1_Precios!AL78/TN1_Precios!AL79)</f>
        <v>-0.11916063609466498</v>
      </c>
      <c r="AM78" s="6">
        <f>LN(TN1_Precios!AM78/TN1_Precios!AM79)</f>
        <v>-2.0000200002686709E-5</v>
      </c>
      <c r="AO78" s="10">
        <f t="shared" si="44"/>
        <v>-5.0620988451377767E-2</v>
      </c>
      <c r="AP78" s="10">
        <f t="shared" ref="AP78:AP79" si="69">C78-C$79</f>
        <v>2.7062655802803599E-2</v>
      </c>
      <c r="AQ78" s="10">
        <f t="shared" ref="AQ78:AQ79" si="70">D78-D$79</f>
        <v>-9.0726434912906592E-2</v>
      </c>
      <c r="AR78" s="10">
        <f t="shared" ref="AR78:AR79" si="71">E78-E$79</f>
        <v>-0.10340116479235452</v>
      </c>
      <c r="AS78" s="10">
        <f t="shared" ref="AS78:AS79" si="72">F78-F$79</f>
        <v>-1.9609084155514534E-2</v>
      </c>
      <c r="AT78" s="10">
        <f t="shared" ref="AT78:AT79" si="73">G78-G$79</f>
        <v>-0.14140684844382514</v>
      </c>
      <c r="AU78" s="10">
        <f t="shared" si="49"/>
        <v>-6.8442546622817915E-2</v>
      </c>
      <c r="AV78" s="10">
        <f t="shared" si="50"/>
        <v>-2.9849110464982103E-2</v>
      </c>
      <c r="AW78" s="10">
        <f t="shared" si="51"/>
        <v>-6.4831674593478855E-2</v>
      </c>
      <c r="AX78" s="10">
        <f t="shared" si="52"/>
        <v>-3.7547497552384387E-2</v>
      </c>
      <c r="AY78" s="10">
        <f t="shared" si="53"/>
        <v>-9.1899861984949625E-4</v>
      </c>
      <c r="AZ78" s="10">
        <f t="shared" si="54"/>
        <v>-4.5582622838538756E-2</v>
      </c>
      <c r="BA78" s="10">
        <f t="shared" si="55"/>
        <v>-0.11154162574483251</v>
      </c>
      <c r="BB78" s="10">
        <f t="shared" si="56"/>
        <v>-6.8954076467640596E-2</v>
      </c>
      <c r="BC78" s="10">
        <f t="shared" si="57"/>
        <v>-0.12505302616374964</v>
      </c>
      <c r="BD78" s="10">
        <f t="shared" si="58"/>
        <v>-3.4199650590266834E-2</v>
      </c>
      <c r="BE78" s="10">
        <f t="shared" si="59"/>
        <v>6.2685155751680908E-3</v>
      </c>
      <c r="BF78" s="10">
        <f t="shared" si="60"/>
        <v>-1.583645523076456E-2</v>
      </c>
      <c r="BG78" s="10">
        <f t="shared" si="61"/>
        <v>-1.1186121736384788E-2</v>
      </c>
      <c r="BH78" s="10">
        <f t="shared" si="62"/>
        <v>-4.7596136662932303E-2</v>
      </c>
      <c r="BI78" s="10">
        <f t="shared" si="63"/>
        <v>-0.12854300734517451</v>
      </c>
      <c r="BJ78" s="10">
        <f t="shared" si="64"/>
        <v>-5.4038989275338914E-2</v>
      </c>
      <c r="BK78" s="10">
        <f t="shared" si="65"/>
        <v>-3.2062540729430142E-2</v>
      </c>
      <c r="BL78" s="10">
        <f t="shared" si="66"/>
        <v>-3.2634425570422449E-3</v>
      </c>
      <c r="BM78" s="10">
        <f t="shared" si="67"/>
        <v>-0.11478892834876539</v>
      </c>
      <c r="BN78" s="10">
        <f t="shared" si="68"/>
        <v>-4.0438223305070825E-2</v>
      </c>
      <c r="BO78" s="10">
        <f t="shared" si="45"/>
        <v>-3.9486860535603248E-2</v>
      </c>
      <c r="BP78" s="10">
        <f t="shared" si="36"/>
        <v>-6.8966486613000574E-2</v>
      </c>
      <c r="BQ78" s="10">
        <f t="shared" si="37"/>
        <v>-4.08079277533243E-2</v>
      </c>
      <c r="BR78" s="10">
        <f t="shared" si="46"/>
        <v>-5.7774504700036811E-2</v>
      </c>
      <c r="BS78" s="10">
        <f t="shared" si="38"/>
        <v>-8.8818980918066143E-2</v>
      </c>
      <c r="BT78" s="10">
        <f t="shared" si="39"/>
        <v>-9.4033194742521725E-2</v>
      </c>
      <c r="BU78" s="10">
        <f t="shared" si="47"/>
        <v>2.719049435168778E-4</v>
      </c>
      <c r="BV78" s="10">
        <f t="shared" si="40"/>
        <v>-4.2078836234026473E-2</v>
      </c>
      <c r="BW78" s="10">
        <f t="shared" si="41"/>
        <v>-6.2583158106207668E-2</v>
      </c>
      <c r="BX78" s="10">
        <f t="shared" si="48"/>
        <v>-0.29309239933276415</v>
      </c>
      <c r="BY78" s="10">
        <f t="shared" si="42"/>
        <v>-0.12514964926309036</v>
      </c>
      <c r="BZ78" s="10">
        <f t="shared" si="43"/>
        <v>-1.1604390320848274E-2</v>
      </c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</row>
    <row r="79" spans="1:134" s="13" customFormat="1" x14ac:dyDescent="0.2">
      <c r="A79" s="20" t="s">
        <v>98</v>
      </c>
      <c r="B79" s="22">
        <f>AVERAGE(B2:B78)</f>
        <v>4.8962749641203742E-4</v>
      </c>
      <c r="C79" s="22">
        <f t="shared" ref="C79:X79" si="74">AVERAGE(C2:C78)</f>
        <v>8.4805009995147032E-4</v>
      </c>
      <c r="D79" s="22">
        <f t="shared" si="74"/>
        <v>5.6130700294190422E-3</v>
      </c>
      <c r="E79" s="22">
        <f t="shared" si="74"/>
        <v>2.0772211594690679E-3</v>
      </c>
      <c r="F79" s="22">
        <f t="shared" si="74"/>
        <v>-1.735275198271448E-3</v>
      </c>
      <c r="G79" s="22">
        <f t="shared" si="74"/>
        <v>5.8932946153113282E-3</v>
      </c>
      <c r="H79" s="22">
        <f t="shared" si="74"/>
        <v>3.2815491223400204E-3</v>
      </c>
      <c r="I79" s="22">
        <f t="shared" si="74"/>
        <v>3.9722715098998321E-4</v>
      </c>
      <c r="J79" s="22">
        <f t="shared" si="74"/>
        <v>-1.838580564359419E-2</v>
      </c>
      <c r="K79" s="22">
        <f t="shared" si="74"/>
        <v>6.5734104582726655E-3</v>
      </c>
      <c r="L79" s="22">
        <f t="shared" si="74"/>
        <v>-7.1235684197075025E-3</v>
      </c>
      <c r="M79" s="22">
        <f t="shared" si="74"/>
        <v>4.7300804421222175E-3</v>
      </c>
      <c r="N79" s="22">
        <f t="shared" si="74"/>
        <v>-4.8082428383027205E-3</v>
      </c>
      <c r="O79" s="22">
        <f t="shared" si="74"/>
        <v>1.9230866547591088E-3</v>
      </c>
      <c r="P79" s="22">
        <f t="shared" si="74"/>
        <v>-1.1142494024113409E-3</v>
      </c>
      <c r="Q79" s="22">
        <f t="shared" si="74"/>
        <v>-8.8292649207164832E-4</v>
      </c>
      <c r="R79" s="22">
        <f t="shared" si="74"/>
        <v>7.1617309230217259E-4</v>
      </c>
      <c r="S79" s="22">
        <f t="shared" si="74"/>
        <v>6.0802802853998734E-3</v>
      </c>
      <c r="T79" s="22">
        <f t="shared" si="74"/>
        <v>-1.0591295518380271E-3</v>
      </c>
      <c r="U79" s="22">
        <f t="shared" si="74"/>
        <v>2.1434293019807625E-3</v>
      </c>
      <c r="V79" s="22">
        <f t="shared" si="74"/>
        <v>5.0619505741533585E-3</v>
      </c>
      <c r="W79" s="22">
        <f t="shared" si="74"/>
        <v>9.4346830385849973E-3</v>
      </c>
      <c r="X79" s="22">
        <f t="shared" si="74"/>
        <v>5.0647653705432304E-3</v>
      </c>
      <c r="Y79" s="22">
        <f>AVERAGE(Y2:Y78)</f>
        <v>3.2634425570422449E-3</v>
      </c>
      <c r="Z79" s="22">
        <f t="shared" ref="Z79" si="75">AVERAGE(Z2:Z78)</f>
        <v>-1.5826744692104984E-3</v>
      </c>
      <c r="AA79" s="22">
        <f t="shared" ref="AA79" si="76">AVERAGE(AA2:AA78)</f>
        <v>-7.2653345601082367E-3</v>
      </c>
      <c r="AB79" s="22">
        <f t="shared" ref="AB79" si="77">AVERAGE(AB2:AB78)</f>
        <v>6.8268572636191165E-3</v>
      </c>
      <c r="AC79" s="22">
        <f t="shared" ref="AC79" si="78">AVERAGE(AC2:AC78)</f>
        <v>1.1938715312784706E-3</v>
      </c>
      <c r="AD79" s="22">
        <f t="shared" ref="AD79" si="79">AVERAGE(AD2:AD78)</f>
        <v>-2.0473825531048175E-3</v>
      </c>
      <c r="AE79" s="22">
        <f t="shared" ref="AE79" si="80">AVERAGE(AE2:AE78)</f>
        <v>-9.9436693549140448E-3</v>
      </c>
      <c r="AF79" s="22">
        <f t="shared" ref="AF79" si="81">AVERAGE(AF2:AF78)</f>
        <v>1.0304425125874633E-3</v>
      </c>
      <c r="AG79" s="22">
        <f t="shared" ref="AG79" si="82">AVERAGE(AG2:AG78)</f>
        <v>6.9314692334165378E-3</v>
      </c>
      <c r="AH79" s="22">
        <f>AVERAGE(AH2:AH78)</f>
        <v>-2.719049435168778E-4</v>
      </c>
      <c r="AI79" s="22">
        <f t="shared" ref="AI79" si="83">AVERAGE(AI2:AI78)</f>
        <v>-6.364086879028679E-4</v>
      </c>
      <c r="AJ79" s="22">
        <f t="shared" ref="AJ79" si="84">AVERAGE(AJ2:AJ78)</f>
        <v>-1.4666310197118202E-4</v>
      </c>
      <c r="AK79" s="22">
        <f t="shared" ref="AK79" si="85">AVERAGE(AK2:AK78)</f>
        <v>-3.3798591016401251E-2</v>
      </c>
      <c r="AL79" s="22">
        <f t="shared" ref="AL79" si="86">AVERAGE(AL2:AL78)</f>
        <v>5.9890131684253679E-3</v>
      </c>
      <c r="AM79" s="22">
        <f t="shared" ref="AM79" si="87">AVERAGE(AM2:AM78)</f>
        <v>1.1584390120845587E-2</v>
      </c>
      <c r="AN79" s="23"/>
      <c r="AO79" s="23">
        <f t="shared" si="44"/>
        <v>0</v>
      </c>
      <c r="AP79" s="23">
        <f t="shared" si="69"/>
        <v>0</v>
      </c>
      <c r="AQ79" s="23">
        <f t="shared" si="70"/>
        <v>0</v>
      </c>
      <c r="AR79" s="23">
        <f t="shared" si="71"/>
        <v>0</v>
      </c>
      <c r="AS79" s="23">
        <f t="shared" si="72"/>
        <v>0</v>
      </c>
      <c r="AT79" s="23">
        <f t="shared" si="73"/>
        <v>0</v>
      </c>
      <c r="AU79" s="23">
        <f t="shared" si="49"/>
        <v>0</v>
      </c>
      <c r="AV79" s="23">
        <f t="shared" si="50"/>
        <v>0</v>
      </c>
      <c r="AW79" s="23">
        <f t="shared" si="51"/>
        <v>0</v>
      </c>
      <c r="AX79" s="23">
        <f t="shared" si="52"/>
        <v>0</v>
      </c>
      <c r="AY79" s="23">
        <f t="shared" si="53"/>
        <v>0</v>
      </c>
      <c r="AZ79" s="23">
        <f t="shared" si="54"/>
        <v>0</v>
      </c>
      <c r="BA79" s="23">
        <f t="shared" si="55"/>
        <v>0</v>
      </c>
      <c r="BB79" s="23">
        <f t="shared" si="56"/>
        <v>0</v>
      </c>
      <c r="BC79" s="23">
        <f t="shared" si="57"/>
        <v>0</v>
      </c>
      <c r="BD79" s="23">
        <f t="shared" si="58"/>
        <v>0</v>
      </c>
      <c r="BE79" s="23">
        <f t="shared" si="59"/>
        <v>0</v>
      </c>
      <c r="BF79" s="23">
        <f t="shared" si="60"/>
        <v>0</v>
      </c>
      <c r="BG79" s="23">
        <f t="shared" si="61"/>
        <v>0</v>
      </c>
      <c r="BH79" s="23">
        <f t="shared" si="62"/>
        <v>0</v>
      </c>
      <c r="BI79" s="23">
        <f t="shared" si="63"/>
        <v>0</v>
      </c>
      <c r="BJ79" s="23">
        <f t="shared" si="64"/>
        <v>0</v>
      </c>
      <c r="BK79" s="23">
        <f t="shared" si="65"/>
        <v>0</v>
      </c>
      <c r="BL79" s="23">
        <f t="shared" si="66"/>
        <v>0</v>
      </c>
      <c r="BM79" s="23">
        <f t="shared" si="67"/>
        <v>0</v>
      </c>
      <c r="BN79" s="23">
        <f t="shared" si="68"/>
        <v>0</v>
      </c>
      <c r="BO79" s="23">
        <f t="shared" si="45"/>
        <v>0</v>
      </c>
      <c r="BP79" s="23">
        <f t="shared" si="36"/>
        <v>0</v>
      </c>
      <c r="BQ79" s="23">
        <f t="shared" si="37"/>
        <v>0</v>
      </c>
      <c r="BR79" s="23">
        <f t="shared" si="46"/>
        <v>0</v>
      </c>
      <c r="BS79" s="23">
        <f t="shared" si="38"/>
        <v>0</v>
      </c>
      <c r="BT79" s="23">
        <f t="shared" si="39"/>
        <v>0</v>
      </c>
      <c r="BU79" s="23">
        <f t="shared" si="47"/>
        <v>0</v>
      </c>
      <c r="BV79" s="23">
        <f t="shared" si="40"/>
        <v>0</v>
      </c>
      <c r="BW79" s="23">
        <f t="shared" si="41"/>
        <v>0</v>
      </c>
      <c r="BX79" s="23">
        <f t="shared" si="48"/>
        <v>0</v>
      </c>
      <c r="BY79" s="23">
        <f t="shared" si="42"/>
        <v>0</v>
      </c>
      <c r="BZ79" s="23">
        <f t="shared" si="43"/>
        <v>0</v>
      </c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zoomScale="120" zoomScaleNormal="120" zoomScalePageLayoutView="120" workbookViewId="0"/>
  </sheetViews>
  <sheetFormatPr baseColWidth="10" defaultRowHeight="15" x14ac:dyDescent="0.2"/>
  <cols>
    <col min="1" max="1" width="10.83203125" style="4"/>
    <col min="2" max="5" width="12.83203125" style="4" bestFit="1" customWidth="1"/>
    <col min="6" max="6" width="12.6640625" style="4" bestFit="1" customWidth="1"/>
    <col min="7" max="7" width="12.83203125" style="4" bestFit="1" customWidth="1"/>
    <col min="8" max="8" width="13" style="4" bestFit="1" customWidth="1"/>
    <col min="9" max="9" width="12.5" style="4" bestFit="1" customWidth="1"/>
    <col min="10" max="15" width="12.83203125" style="4" bestFit="1" customWidth="1"/>
    <col min="16" max="17" width="12.6640625" style="4" bestFit="1" customWidth="1"/>
    <col min="18" max="18" width="13" style="4" bestFit="1" customWidth="1"/>
    <col min="19" max="25" width="12.83203125" style="4" bestFit="1" customWidth="1"/>
    <col min="26" max="26" width="12.5" style="4" bestFit="1" customWidth="1"/>
    <col min="27" max="29" width="12.83203125" style="4" bestFit="1" customWidth="1"/>
    <col min="30" max="30" width="12.6640625" style="4" bestFit="1" customWidth="1"/>
    <col min="31" max="31" width="12.5" style="4" bestFit="1" customWidth="1"/>
    <col min="32" max="32" width="12.83203125" style="4" bestFit="1" customWidth="1"/>
    <col min="33" max="33" width="12.5" style="4" bestFit="1" customWidth="1"/>
    <col min="34" max="34" width="12.6640625" style="4" bestFit="1" customWidth="1"/>
    <col min="35" max="37" width="12.83203125" style="4" bestFit="1" customWidth="1"/>
    <col min="38" max="38" width="13" style="4" bestFit="1" customWidth="1"/>
    <col min="39" max="39" width="12.6640625" style="4" bestFit="1" customWidth="1"/>
    <col min="40" max="16384" width="10.83203125" style="4"/>
  </cols>
  <sheetData>
    <row r="1" spans="1:39" s="4" customFormat="1" x14ac:dyDescent="0.2">
      <c r="A1" s="17"/>
      <c r="B1" s="17" t="s">
        <v>0</v>
      </c>
      <c r="C1" s="17" t="s">
        <v>1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33</v>
      </c>
      <c r="AI1" s="17" t="s">
        <v>34</v>
      </c>
      <c r="AJ1" s="17" t="s">
        <v>35</v>
      </c>
      <c r="AK1" s="17" t="s">
        <v>36</v>
      </c>
      <c r="AL1" s="17" t="s">
        <v>37</v>
      </c>
      <c r="AM1" s="17" t="s">
        <v>38</v>
      </c>
    </row>
    <row r="2" spans="1:39" s="4" customFormat="1" x14ac:dyDescent="0.2">
      <c r="A2" s="18" t="s">
        <v>0</v>
      </c>
      <c r="B2" s="18">
        <f t="array" ref="B2:AM39">MMULT(TRANSPOSE(TN2_Retornos!AO2:BZ79),TN2_Retornos!AO2:BZ79)/78</f>
        <v>1.4934596236993048E-3</v>
      </c>
      <c r="C2" s="18">
        <v>9.8875037958234607E-4</v>
      </c>
      <c r="D2" s="18">
        <v>4.7531172551899315E-4</v>
      </c>
      <c r="E2" s="18">
        <v>1.3075210455885983E-3</v>
      </c>
      <c r="F2" s="18">
        <v>1.54271163126059E-3</v>
      </c>
      <c r="G2" s="18">
        <v>1.2494613580403789E-3</v>
      </c>
      <c r="H2" s="18">
        <v>1.4389441991367366E-3</v>
      </c>
      <c r="I2" s="18">
        <v>1.3493226052315049E-3</v>
      </c>
      <c r="J2" s="18">
        <v>2.570586644092124E-3</v>
      </c>
      <c r="K2" s="18">
        <v>8.9559435989799876E-4</v>
      </c>
      <c r="L2" s="18">
        <v>1.6146410536984719E-3</v>
      </c>
      <c r="M2" s="18">
        <v>9.4599102563169162E-4</v>
      </c>
      <c r="N2" s="18">
        <v>1.7034216347858718E-3</v>
      </c>
      <c r="O2" s="18">
        <v>9.0804458495926603E-4</v>
      </c>
      <c r="P2" s="18">
        <v>1.0967649723577454E-3</v>
      </c>
      <c r="Q2" s="18">
        <v>1.7350579121172621E-3</v>
      </c>
      <c r="R2" s="18">
        <v>-2.2300697074189569E-5</v>
      </c>
      <c r="S2" s="18">
        <v>1.0733184680750717E-3</v>
      </c>
      <c r="T2" s="18">
        <v>7.0872535874430716E-4</v>
      </c>
      <c r="U2" s="18">
        <v>1.2508234431237426E-3</v>
      </c>
      <c r="V2" s="18">
        <v>1.9158606381626496E-3</v>
      </c>
      <c r="W2" s="18">
        <v>3.8273914150874271E-4</v>
      </c>
      <c r="X2" s="18">
        <v>7.0521223810678926E-4</v>
      </c>
      <c r="Y2" s="18">
        <v>8.5693440895692719E-4</v>
      </c>
      <c r="Z2" s="18">
        <v>1.3663882752586013E-3</v>
      </c>
      <c r="AA2" s="18">
        <v>2.6559469785618064E-3</v>
      </c>
      <c r="AB2" s="18">
        <v>1.2198271416191434E-3</v>
      </c>
      <c r="AC2" s="18">
        <v>1.4090979104920301E-3</v>
      </c>
      <c r="AD2" s="18">
        <v>2.1082500121561462E-3</v>
      </c>
      <c r="AE2" s="18">
        <v>2.560407305420028E-3</v>
      </c>
      <c r="AF2" s="18">
        <v>1.3020339454007893E-3</v>
      </c>
      <c r="AG2" s="18">
        <v>1.2056791628811186E-3</v>
      </c>
      <c r="AH2" s="18">
        <v>1.0702991123219107E-3</v>
      </c>
      <c r="AI2" s="18">
        <v>1.309820715683074E-3</v>
      </c>
      <c r="AJ2" s="18">
        <v>1.228624126416586E-3</v>
      </c>
      <c r="AK2" s="18">
        <v>2.9091707445212133E-3</v>
      </c>
      <c r="AL2" s="18">
        <v>6.3219275668586724E-4</v>
      </c>
      <c r="AM2" s="18">
        <v>5.8816734912368873E-4</v>
      </c>
    </row>
    <row r="3" spans="1:39" s="4" customFormat="1" x14ac:dyDescent="0.2">
      <c r="A3" s="18" t="s">
        <v>1</v>
      </c>
      <c r="B3" s="18">
        <v>9.8875037958234607E-4</v>
      </c>
      <c r="C3" s="18">
        <v>3.0496036961499481E-3</v>
      </c>
      <c r="D3" s="18">
        <v>2.5059572157706589E-4</v>
      </c>
      <c r="E3" s="18">
        <v>7.0895763429727212E-4</v>
      </c>
      <c r="F3" s="18">
        <v>8.8439608464170811E-4</v>
      </c>
      <c r="G3" s="18">
        <v>8.0356953894510563E-4</v>
      </c>
      <c r="H3" s="18">
        <v>5.3425119036523076E-4</v>
      </c>
      <c r="I3" s="18">
        <v>7.3119095628096278E-4</v>
      </c>
      <c r="J3" s="18">
        <v>6.4909482924327628E-4</v>
      </c>
      <c r="K3" s="18">
        <v>9.7377202789100507E-4</v>
      </c>
      <c r="L3" s="18">
        <v>6.6518608378586584E-4</v>
      </c>
      <c r="M3" s="18">
        <v>5.6155935648623874E-4</v>
      </c>
      <c r="N3" s="18">
        <v>1.5080733755278889E-3</v>
      </c>
      <c r="O3" s="18">
        <v>1.2589186596910177E-3</v>
      </c>
      <c r="P3" s="18">
        <v>5.9034187904096944E-4</v>
      </c>
      <c r="Q3" s="18">
        <v>1.149373919964416E-3</v>
      </c>
      <c r="R3" s="18">
        <v>3.5901113682868777E-5</v>
      </c>
      <c r="S3" s="18">
        <v>7.2414769818912258E-4</v>
      </c>
      <c r="T3" s="18">
        <v>7.4270199121014902E-4</v>
      </c>
      <c r="U3" s="18">
        <v>9.2305840996883745E-4</v>
      </c>
      <c r="V3" s="18">
        <v>1.6060126870322071E-3</v>
      </c>
      <c r="W3" s="18">
        <v>9.78868118003962E-4</v>
      </c>
      <c r="X3" s="18">
        <v>3.5240940196735174E-4</v>
      </c>
      <c r="Y3" s="18">
        <v>1.8710032903597443E-4</v>
      </c>
      <c r="Z3" s="18">
        <v>7.796052909933832E-4</v>
      </c>
      <c r="AA3" s="18">
        <v>1.4594041455693264E-3</v>
      </c>
      <c r="AB3" s="18">
        <v>8.1847482262835923E-4</v>
      </c>
      <c r="AC3" s="18">
        <v>4.7101458360871237E-4</v>
      </c>
      <c r="AD3" s="18">
        <v>7.4173427861004028E-4</v>
      </c>
      <c r="AE3" s="18">
        <v>9.4558520253475609E-4</v>
      </c>
      <c r="AF3" s="18">
        <v>7.8183795676968558E-4</v>
      </c>
      <c r="AG3" s="18">
        <v>4.6811117643162707E-4</v>
      </c>
      <c r="AH3" s="18">
        <v>2.0083293736721915E-4</v>
      </c>
      <c r="AI3" s="18">
        <v>9.4159827561891667E-4</v>
      </c>
      <c r="AJ3" s="18">
        <v>9.0539521878590826E-4</v>
      </c>
      <c r="AK3" s="18">
        <v>1.1751316821833908E-3</v>
      </c>
      <c r="AL3" s="18">
        <v>-1.0132621555762958E-4</v>
      </c>
      <c r="AM3" s="18">
        <v>2.0294428163361176E-4</v>
      </c>
    </row>
    <row r="4" spans="1:39" s="4" customFormat="1" x14ac:dyDescent="0.2">
      <c r="A4" s="18" t="s">
        <v>3</v>
      </c>
      <c r="B4" s="18">
        <v>4.7531172551899315E-4</v>
      </c>
      <c r="C4" s="18">
        <v>2.5059572157706589E-4</v>
      </c>
      <c r="D4" s="18">
        <v>1.7303636227943748E-3</v>
      </c>
      <c r="E4" s="18">
        <v>4.3055630032535667E-4</v>
      </c>
      <c r="F4" s="18">
        <v>4.8618107507061083E-4</v>
      </c>
      <c r="G4" s="18">
        <v>8.7633885099562406E-4</v>
      </c>
      <c r="H4" s="18">
        <v>4.3904764104778422E-4</v>
      </c>
      <c r="I4" s="18">
        <v>3.2796917191183162E-4</v>
      </c>
      <c r="J4" s="18">
        <v>6.7391384716820088E-4</v>
      </c>
      <c r="K4" s="18">
        <v>-4.8527589503235284E-6</v>
      </c>
      <c r="L4" s="18">
        <v>5.4537648596327882E-4</v>
      </c>
      <c r="M4" s="18">
        <v>1.9730842044982243E-4</v>
      </c>
      <c r="N4" s="18">
        <v>6.2470040723136588E-4</v>
      </c>
      <c r="O4" s="18">
        <v>3.4564689962884464E-4</v>
      </c>
      <c r="P4" s="18">
        <v>3.213239460255502E-4</v>
      </c>
      <c r="Q4" s="18">
        <v>5.6053979603277202E-4</v>
      </c>
      <c r="R4" s="18">
        <v>-3.2047308588940147E-5</v>
      </c>
      <c r="S4" s="18">
        <v>1.0904656226390912E-3</v>
      </c>
      <c r="T4" s="18">
        <v>5.4239568267462981E-4</v>
      </c>
      <c r="U4" s="18">
        <v>2.7158318283904451E-4</v>
      </c>
      <c r="V4" s="18">
        <v>1.3664462175328688E-3</v>
      </c>
      <c r="W4" s="18">
        <v>4.0193284877103943E-4</v>
      </c>
      <c r="X4" s="18">
        <v>1.223396471842088E-3</v>
      </c>
      <c r="Y4" s="18">
        <v>-1.490349538030387E-4</v>
      </c>
      <c r="Z4" s="18">
        <v>3.4722659028494566E-4</v>
      </c>
      <c r="AA4" s="18">
        <v>9.5810352360855416E-4</v>
      </c>
      <c r="AB4" s="18">
        <v>4.7697041879693188E-4</v>
      </c>
      <c r="AC4" s="18">
        <v>5.0101145732283053E-4</v>
      </c>
      <c r="AD4" s="18">
        <v>3.565695455982925E-4</v>
      </c>
      <c r="AE4" s="18">
        <v>9.3729967833752878E-4</v>
      </c>
      <c r="AF4" s="18">
        <v>8.7436659250540001E-4</v>
      </c>
      <c r="AG4" s="18">
        <v>4.9626037000652769E-4</v>
      </c>
      <c r="AH4" s="18">
        <v>3.1442015619705783E-4</v>
      </c>
      <c r="AI4" s="18">
        <v>8.4843031474645032E-4</v>
      </c>
      <c r="AJ4" s="18">
        <v>8.7344003046237271E-4</v>
      </c>
      <c r="AK4" s="18">
        <v>3.5307044483956317E-4</v>
      </c>
      <c r="AL4" s="18">
        <v>3.9839313940188807E-4</v>
      </c>
      <c r="AM4" s="18">
        <v>1.0828456706477164E-3</v>
      </c>
    </row>
    <row r="5" spans="1:39" s="4" customFormat="1" x14ac:dyDescent="0.2">
      <c r="A5" s="18" t="s">
        <v>4</v>
      </c>
      <c r="B5" s="18">
        <v>1.3075210455885983E-3</v>
      </c>
      <c r="C5" s="18">
        <v>7.0895763429727212E-4</v>
      </c>
      <c r="D5" s="18">
        <v>4.3055630032535667E-4</v>
      </c>
      <c r="E5" s="18">
        <v>5.0605182949070328E-3</v>
      </c>
      <c r="F5" s="18">
        <v>1.0507077868468393E-3</v>
      </c>
      <c r="G5" s="18">
        <v>1.1012885865245032E-3</v>
      </c>
      <c r="H5" s="18">
        <v>1.1754822814768915E-3</v>
      </c>
      <c r="I5" s="18">
        <v>5.9145471488511112E-4</v>
      </c>
      <c r="J5" s="18">
        <v>1.902748754576305E-3</v>
      </c>
      <c r="K5" s="18">
        <v>1.5319195672159366E-3</v>
      </c>
      <c r="L5" s="18">
        <v>1.8509543164341141E-3</v>
      </c>
      <c r="M5" s="18">
        <v>1.0823381766628785E-3</v>
      </c>
      <c r="N5" s="18">
        <v>1.2687804006096771E-3</v>
      </c>
      <c r="O5" s="18">
        <v>1.016252709815124E-3</v>
      </c>
      <c r="P5" s="18">
        <v>1.0241488841414197E-3</v>
      </c>
      <c r="Q5" s="18">
        <v>1.1770910795015684E-3</v>
      </c>
      <c r="R5" s="18">
        <v>1.5222210829075825E-5</v>
      </c>
      <c r="S5" s="18">
        <v>2.5008193129756918E-3</v>
      </c>
      <c r="T5" s="18">
        <v>7.7508313397195482E-4</v>
      </c>
      <c r="U5" s="18">
        <v>1.2152049619698073E-3</v>
      </c>
      <c r="V5" s="18">
        <v>2.3031005182498057E-3</v>
      </c>
      <c r="W5" s="18">
        <v>-1.4142591349707313E-4</v>
      </c>
      <c r="X5" s="18">
        <v>7.3907644059818367E-4</v>
      </c>
      <c r="Y5" s="18">
        <v>1.464019067011587E-3</v>
      </c>
      <c r="Z5" s="18">
        <v>1.4020143170733542E-3</v>
      </c>
      <c r="AA5" s="18">
        <v>2.5616893008421578E-3</v>
      </c>
      <c r="AB5" s="18">
        <v>1.0265945227797141E-3</v>
      </c>
      <c r="AC5" s="18">
        <v>1.6031548380147419E-3</v>
      </c>
      <c r="AD5" s="18">
        <v>2.141829086257375E-3</v>
      </c>
      <c r="AE5" s="18">
        <v>1.9752062751670738E-3</v>
      </c>
      <c r="AF5" s="18">
        <v>8.7207152235086209E-4</v>
      </c>
      <c r="AG5" s="18">
        <v>1.3151046742948219E-3</v>
      </c>
      <c r="AH5" s="18">
        <v>9.6660083528828707E-4</v>
      </c>
      <c r="AI5" s="18">
        <v>1.0367653970419484E-3</v>
      </c>
      <c r="AJ5" s="18">
        <v>3.5140558105173494E-4</v>
      </c>
      <c r="AK5" s="18">
        <v>1.6996614062385251E-3</v>
      </c>
      <c r="AL5" s="18">
        <v>1.6107284667400795E-4</v>
      </c>
      <c r="AM5" s="18">
        <v>-4.951623794273146E-4</v>
      </c>
    </row>
    <row r="6" spans="1:39" s="4" customFormat="1" x14ac:dyDescent="0.2">
      <c r="A6" s="18" t="s">
        <v>5</v>
      </c>
      <c r="B6" s="18">
        <v>1.54271163126059E-3</v>
      </c>
      <c r="C6" s="18">
        <v>8.8439608464170811E-4</v>
      </c>
      <c r="D6" s="18">
        <v>4.8618107507061083E-4</v>
      </c>
      <c r="E6" s="18">
        <v>1.0507077868468393E-3</v>
      </c>
      <c r="F6" s="18">
        <v>2.7761760680106483E-3</v>
      </c>
      <c r="G6" s="18">
        <v>7.047856463371962E-4</v>
      </c>
      <c r="H6" s="18">
        <v>1.50061127679625E-3</v>
      </c>
      <c r="I6" s="18">
        <v>1.0369081609475058E-3</v>
      </c>
      <c r="J6" s="18">
        <v>2.5190167133632229E-3</v>
      </c>
      <c r="K6" s="18">
        <v>7.1986567788010327E-4</v>
      </c>
      <c r="L6" s="18">
        <v>1.6199379750567889E-3</v>
      </c>
      <c r="M6" s="18">
        <v>1.0454806824709024E-3</v>
      </c>
      <c r="N6" s="18">
        <v>2.0673881794294204E-3</v>
      </c>
      <c r="O6" s="18">
        <v>9.9073245619186469E-4</v>
      </c>
      <c r="P6" s="18">
        <v>1.0733183691524265E-3</v>
      </c>
      <c r="Q6" s="18">
        <v>2.5276200315380889E-3</v>
      </c>
      <c r="R6" s="18">
        <v>-8.3461042872144493E-5</v>
      </c>
      <c r="S6" s="18">
        <v>1.0217853440794089E-3</v>
      </c>
      <c r="T6" s="18">
        <v>2.5315421860555587E-4</v>
      </c>
      <c r="U6" s="18">
        <v>1.2601166928696463E-3</v>
      </c>
      <c r="V6" s="18">
        <v>1.653716675200468E-3</v>
      </c>
      <c r="W6" s="18">
        <v>2.6732673444976784E-4</v>
      </c>
      <c r="X6" s="18">
        <v>6.5288443493169142E-4</v>
      </c>
      <c r="Y6" s="18">
        <v>7.0555762092559295E-4</v>
      </c>
      <c r="Z6" s="18">
        <v>1.2234624671556369E-3</v>
      </c>
      <c r="AA6" s="18">
        <v>2.5614893905084998E-3</v>
      </c>
      <c r="AB6" s="18">
        <v>1.2637440673001893E-3</v>
      </c>
      <c r="AC6" s="18">
        <v>1.8149619086169112E-3</v>
      </c>
      <c r="AD6" s="18">
        <v>2.2511422399923054E-3</v>
      </c>
      <c r="AE6" s="18">
        <v>2.9208353744402606E-3</v>
      </c>
      <c r="AF6" s="18">
        <v>1.3223061939753959E-3</v>
      </c>
      <c r="AG6" s="18">
        <v>1.38607262179499E-3</v>
      </c>
      <c r="AH6" s="18">
        <v>8.714359828558895E-4</v>
      </c>
      <c r="AI6" s="18">
        <v>1.0779137898347759E-3</v>
      </c>
      <c r="AJ6" s="18">
        <v>1.0290959284909619E-3</v>
      </c>
      <c r="AK6" s="18">
        <v>3.7248178237144383E-3</v>
      </c>
      <c r="AL6" s="18">
        <v>5.9489815402152888E-4</v>
      </c>
      <c r="AM6" s="18">
        <v>5.9081558220390039E-4</v>
      </c>
    </row>
    <row r="7" spans="1:39" s="4" customFormat="1" x14ac:dyDescent="0.2">
      <c r="A7" s="18" t="s">
        <v>6</v>
      </c>
      <c r="B7" s="18">
        <v>1.2494613580403789E-3</v>
      </c>
      <c r="C7" s="18">
        <v>8.0356953894510563E-4</v>
      </c>
      <c r="D7" s="18">
        <v>8.7633885099562406E-4</v>
      </c>
      <c r="E7" s="18">
        <v>1.1012885865245032E-3</v>
      </c>
      <c r="F7" s="18">
        <v>7.047856463371962E-4</v>
      </c>
      <c r="G7" s="18">
        <v>3.711341818336952E-3</v>
      </c>
      <c r="H7" s="18">
        <v>1.166560705904414E-3</v>
      </c>
      <c r="I7" s="18">
        <v>9.0759701785025741E-4</v>
      </c>
      <c r="J7" s="18">
        <v>2.9663992162378403E-3</v>
      </c>
      <c r="K7" s="18">
        <v>4.0219373145310253E-4</v>
      </c>
      <c r="L7" s="18">
        <v>1.1169864512302213E-3</v>
      </c>
      <c r="M7" s="18">
        <v>8.0872628370102779E-4</v>
      </c>
      <c r="N7" s="18">
        <v>1.3617005883487575E-3</v>
      </c>
      <c r="O7" s="18">
        <v>4.9398937438871384E-4</v>
      </c>
      <c r="P7" s="18">
        <v>8.5085222872580905E-4</v>
      </c>
      <c r="Q7" s="18">
        <v>9.2654253950890601E-4</v>
      </c>
      <c r="R7" s="18">
        <v>-4.6977408383799346E-5</v>
      </c>
      <c r="S7" s="18">
        <v>1.6070779265297962E-3</v>
      </c>
      <c r="T7" s="18">
        <v>6.6872123261394877E-4</v>
      </c>
      <c r="U7" s="18">
        <v>8.2955647901060577E-4</v>
      </c>
      <c r="V7" s="18">
        <v>2.3399298828971449E-3</v>
      </c>
      <c r="W7" s="18">
        <v>2.6008670027617708E-4</v>
      </c>
      <c r="X7" s="18">
        <v>9.3310540237569899E-4</v>
      </c>
      <c r="Y7" s="18">
        <v>1.004373451459901E-3</v>
      </c>
      <c r="Z7" s="18">
        <v>1.9491292170137318E-3</v>
      </c>
      <c r="AA7" s="18">
        <v>2.6024007046148148E-3</v>
      </c>
      <c r="AB7" s="18">
        <v>1.6476786278742715E-3</v>
      </c>
      <c r="AC7" s="18">
        <v>1.4682026173358294E-3</v>
      </c>
      <c r="AD7" s="18">
        <v>1.7416892837276172E-3</v>
      </c>
      <c r="AE7" s="18">
        <v>2.8846603599304412E-3</v>
      </c>
      <c r="AF7" s="18">
        <v>1.3295612279499674E-3</v>
      </c>
      <c r="AG7" s="18">
        <v>1.1029397261885846E-3</v>
      </c>
      <c r="AH7" s="18">
        <v>1.4546800256877892E-3</v>
      </c>
      <c r="AI7" s="18">
        <v>1.2780320406972892E-3</v>
      </c>
      <c r="AJ7" s="18">
        <v>1.6332836906070864E-3</v>
      </c>
      <c r="AK7" s="18">
        <v>2.8277701667657668E-3</v>
      </c>
      <c r="AL7" s="18">
        <v>7.6663769467712434E-4</v>
      </c>
      <c r="AM7" s="18">
        <v>5.3532216873935199E-4</v>
      </c>
    </row>
    <row r="8" spans="1:39" s="4" customFormat="1" x14ac:dyDescent="0.2">
      <c r="A8" s="18" t="s">
        <v>7</v>
      </c>
      <c r="B8" s="18">
        <v>1.4389441991367366E-3</v>
      </c>
      <c r="C8" s="18">
        <v>5.3425119036523076E-4</v>
      </c>
      <c r="D8" s="18">
        <v>4.3904764104778422E-4</v>
      </c>
      <c r="E8" s="18">
        <v>1.1754822814768915E-3</v>
      </c>
      <c r="F8" s="18">
        <v>1.50061127679625E-3</v>
      </c>
      <c r="G8" s="18">
        <v>1.166560705904414E-3</v>
      </c>
      <c r="H8" s="18">
        <v>3.4221902238042831E-3</v>
      </c>
      <c r="I8" s="18">
        <v>1.4397233774544823E-3</v>
      </c>
      <c r="J8" s="18">
        <v>3.5764554361821677E-3</v>
      </c>
      <c r="K8" s="18">
        <v>7.1382230558269969E-4</v>
      </c>
      <c r="L8" s="18">
        <v>1.4566442270259961E-3</v>
      </c>
      <c r="M8" s="18">
        <v>1.0794328422378734E-3</v>
      </c>
      <c r="N8" s="18">
        <v>1.2469001122847496E-3</v>
      </c>
      <c r="O8" s="18">
        <v>4.6596406408037683E-4</v>
      </c>
      <c r="P8" s="18">
        <v>1.0780108291425538E-3</v>
      </c>
      <c r="Q8" s="18">
        <v>1.4732114076897774E-3</v>
      </c>
      <c r="R8" s="18">
        <v>-1.6214672185781175E-5</v>
      </c>
      <c r="S8" s="18">
        <v>1.1274404413416695E-3</v>
      </c>
      <c r="T8" s="18">
        <v>5.7518477067856259E-4</v>
      </c>
      <c r="U8" s="18">
        <v>9.9566271431475993E-4</v>
      </c>
      <c r="V8" s="18">
        <v>2.062362215806733E-3</v>
      </c>
      <c r="W8" s="18">
        <v>2.4188310138425229E-5</v>
      </c>
      <c r="X8" s="18">
        <v>5.7372386667412184E-4</v>
      </c>
      <c r="Y8" s="18">
        <v>1.188609611651221E-3</v>
      </c>
      <c r="Z8" s="18">
        <v>1.7242666607379337E-3</v>
      </c>
      <c r="AA8" s="18">
        <v>2.6407248046012048E-3</v>
      </c>
      <c r="AB8" s="18">
        <v>1.5266171634019398E-3</v>
      </c>
      <c r="AC8" s="18">
        <v>1.6845414909800475E-3</v>
      </c>
      <c r="AD8" s="18">
        <v>2.0055892118219691E-3</v>
      </c>
      <c r="AE8" s="18">
        <v>2.3971923374709607E-3</v>
      </c>
      <c r="AF8" s="18">
        <v>1.64307530678324E-3</v>
      </c>
      <c r="AG8" s="18">
        <v>1.513110451405783E-3</v>
      </c>
      <c r="AH8" s="18">
        <v>1.0800160045184917E-3</v>
      </c>
      <c r="AI8" s="18">
        <v>1.0411448023005497E-3</v>
      </c>
      <c r="AJ8" s="18">
        <v>1.3023388662530755E-3</v>
      </c>
      <c r="AK8" s="18">
        <v>3.0475930769496545E-3</v>
      </c>
      <c r="AL8" s="18">
        <v>3.6346180117248977E-4</v>
      </c>
      <c r="AM8" s="18">
        <v>4.2494741312072438E-4</v>
      </c>
    </row>
    <row r="9" spans="1:39" s="4" customFormat="1" x14ac:dyDescent="0.2">
      <c r="A9" s="18" t="s">
        <v>8</v>
      </c>
      <c r="B9" s="18">
        <v>1.3493226052315049E-3</v>
      </c>
      <c r="C9" s="18">
        <v>7.3119095628096278E-4</v>
      </c>
      <c r="D9" s="18">
        <v>3.2796917191183162E-4</v>
      </c>
      <c r="E9" s="18">
        <v>5.9145471488511112E-4</v>
      </c>
      <c r="F9" s="18">
        <v>1.0369081609475058E-3</v>
      </c>
      <c r="G9" s="18">
        <v>9.0759701785025741E-4</v>
      </c>
      <c r="H9" s="18">
        <v>1.4397233774544823E-3</v>
      </c>
      <c r="I9" s="18">
        <v>2.9125952106261723E-3</v>
      </c>
      <c r="J9" s="18">
        <v>2.6557672928832106E-3</v>
      </c>
      <c r="K9" s="18">
        <v>1.2291644998070029E-3</v>
      </c>
      <c r="L9" s="18">
        <v>1.3165970371468295E-3</v>
      </c>
      <c r="M9" s="18">
        <v>9.0726874905012079E-4</v>
      </c>
      <c r="N9" s="18">
        <v>1.5860816244562819E-3</v>
      </c>
      <c r="O9" s="18">
        <v>8.2529983700280727E-4</v>
      </c>
      <c r="P9" s="18">
        <v>9.8407437355571797E-4</v>
      </c>
      <c r="Q9" s="18">
        <v>1.5288677102547302E-3</v>
      </c>
      <c r="R9" s="18">
        <v>-2.5796468078500123E-6</v>
      </c>
      <c r="S9" s="18">
        <v>4.0379440082145623E-4</v>
      </c>
      <c r="T9" s="18">
        <v>7.3629149911737962E-4</v>
      </c>
      <c r="U9" s="18">
        <v>8.530695121157164E-4</v>
      </c>
      <c r="V9" s="18">
        <v>9.2550343725893408E-4</v>
      </c>
      <c r="W9" s="18">
        <v>3.9519287402569868E-5</v>
      </c>
      <c r="X9" s="18">
        <v>7.5349846691364036E-4</v>
      </c>
      <c r="Y9" s="18">
        <v>7.7559652779128998E-4</v>
      </c>
      <c r="Z9" s="18">
        <v>1.3325225946192679E-3</v>
      </c>
      <c r="AA9" s="18">
        <v>2.1240263795870126E-3</v>
      </c>
      <c r="AB9" s="18">
        <v>7.0409758039617913E-4</v>
      </c>
      <c r="AC9" s="18">
        <v>6.5140723076222119E-4</v>
      </c>
      <c r="AD9" s="18">
        <v>1.9261707486398682E-3</v>
      </c>
      <c r="AE9" s="18">
        <v>2.1920812699562512E-3</v>
      </c>
      <c r="AF9" s="18">
        <v>1.0034845418839982E-3</v>
      </c>
      <c r="AG9" s="18">
        <v>1.1249978182180933E-3</v>
      </c>
      <c r="AH9" s="18">
        <v>1.1450031076426657E-3</v>
      </c>
      <c r="AI9" s="18">
        <v>1.0932846109758391E-3</v>
      </c>
      <c r="AJ9" s="18">
        <v>1.1809637660101042E-3</v>
      </c>
      <c r="AK9" s="18">
        <v>2.0154260137754602E-3</v>
      </c>
      <c r="AL9" s="18">
        <v>4.4880837406453946E-4</v>
      </c>
      <c r="AM9" s="18">
        <v>5.4305173995159502E-4</v>
      </c>
    </row>
    <row r="10" spans="1:39" s="4" customFormat="1" x14ac:dyDescent="0.2">
      <c r="A10" s="18" t="s">
        <v>9</v>
      </c>
      <c r="B10" s="18">
        <v>2.570586644092124E-3</v>
      </c>
      <c r="C10" s="18">
        <v>6.4909482924327628E-4</v>
      </c>
      <c r="D10" s="18">
        <v>6.7391384716820088E-4</v>
      </c>
      <c r="E10" s="18">
        <v>1.902748754576305E-3</v>
      </c>
      <c r="F10" s="18">
        <v>2.5190167133632229E-3</v>
      </c>
      <c r="G10" s="18">
        <v>2.9663992162378403E-3</v>
      </c>
      <c r="H10" s="18">
        <v>3.5764554361821677E-3</v>
      </c>
      <c r="I10" s="18">
        <v>2.6557672928832106E-3</v>
      </c>
      <c r="J10" s="18">
        <v>2.1169048295664725E-2</v>
      </c>
      <c r="K10" s="18">
        <v>1.1973608214126824E-3</v>
      </c>
      <c r="L10" s="18">
        <v>2.7497843395875615E-3</v>
      </c>
      <c r="M10" s="18">
        <v>1.8100628303559614E-3</v>
      </c>
      <c r="N10" s="18">
        <v>1.3099961537998207E-3</v>
      </c>
      <c r="O10" s="18">
        <v>-4.6319675846992025E-4</v>
      </c>
      <c r="P10" s="18">
        <v>1.385135459935556E-3</v>
      </c>
      <c r="Q10" s="18">
        <v>2.4533337963860706E-3</v>
      </c>
      <c r="R10" s="18">
        <v>1.2146787860532873E-4</v>
      </c>
      <c r="S10" s="18">
        <v>3.1998757646388982E-3</v>
      </c>
      <c r="T10" s="18">
        <v>1.94291068164659E-3</v>
      </c>
      <c r="U10" s="18">
        <v>1.9688804621151349E-3</v>
      </c>
      <c r="V10" s="18">
        <v>5.0037391274916189E-3</v>
      </c>
      <c r="W10" s="18">
        <v>4.839067353807534E-4</v>
      </c>
      <c r="X10" s="18">
        <v>6.755704713316212E-4</v>
      </c>
      <c r="Y10" s="18">
        <v>2.0266734240748374E-3</v>
      </c>
      <c r="Z10" s="18">
        <v>3.382250810170523E-3</v>
      </c>
      <c r="AA10" s="18">
        <v>5.6778006327064708E-3</v>
      </c>
      <c r="AB10" s="18">
        <v>2.959575140395162E-3</v>
      </c>
      <c r="AC10" s="18">
        <v>2.6697882099886014E-3</v>
      </c>
      <c r="AD10" s="18">
        <v>6.5609069192691383E-3</v>
      </c>
      <c r="AE10" s="18">
        <v>5.8856466444667929E-3</v>
      </c>
      <c r="AF10" s="18">
        <v>3.0052113348507789E-3</v>
      </c>
      <c r="AG10" s="18">
        <v>2.1675135312472808E-3</v>
      </c>
      <c r="AH10" s="18">
        <v>2.8478984183977073E-3</v>
      </c>
      <c r="AI10" s="18">
        <v>2.1166589657795119E-3</v>
      </c>
      <c r="AJ10" s="18">
        <v>1.79098245052857E-3</v>
      </c>
      <c r="AK10" s="18">
        <v>7.1145523411443295E-3</v>
      </c>
      <c r="AL10" s="18">
        <v>-5.0659591165448608E-5</v>
      </c>
      <c r="AM10" s="18">
        <v>2.1422168831826062E-3</v>
      </c>
    </row>
    <row r="11" spans="1:39" s="4" customFormat="1" x14ac:dyDescent="0.2">
      <c r="A11" s="18" t="s">
        <v>10</v>
      </c>
      <c r="B11" s="18">
        <v>8.9559435989799876E-4</v>
      </c>
      <c r="C11" s="18">
        <v>9.7377202789100507E-4</v>
      </c>
      <c r="D11" s="18">
        <v>-4.8527589503235284E-6</v>
      </c>
      <c r="E11" s="18">
        <v>1.5319195672159366E-3</v>
      </c>
      <c r="F11" s="18">
        <v>7.1986567788010327E-4</v>
      </c>
      <c r="G11" s="18">
        <v>4.0219373145310253E-4</v>
      </c>
      <c r="H11" s="18">
        <v>7.1382230558269969E-4</v>
      </c>
      <c r="I11" s="18">
        <v>1.2291644998070029E-3</v>
      </c>
      <c r="J11" s="18">
        <v>1.1973608214126824E-3</v>
      </c>
      <c r="K11" s="18">
        <v>3.522653412875085E-3</v>
      </c>
      <c r="L11" s="18">
        <v>1.109224949365368E-3</v>
      </c>
      <c r="M11" s="18">
        <v>6.2860057435658117E-4</v>
      </c>
      <c r="N11" s="18">
        <v>1.1633252510535638E-3</v>
      </c>
      <c r="O11" s="18">
        <v>1.1088894672298406E-3</v>
      </c>
      <c r="P11" s="18">
        <v>6.2424804467584602E-4</v>
      </c>
      <c r="Q11" s="18">
        <v>9.1921815311852445E-4</v>
      </c>
      <c r="R11" s="18">
        <v>-1.3233119336512967E-5</v>
      </c>
      <c r="S11" s="18">
        <v>9.3462772783454745E-4</v>
      </c>
      <c r="T11" s="18">
        <v>8.8177802016865001E-4</v>
      </c>
      <c r="U11" s="18">
        <v>7.5256542009130339E-4</v>
      </c>
      <c r="V11" s="18">
        <v>6.5821284203839846E-4</v>
      </c>
      <c r="W11" s="18">
        <v>-5.3752907459196002E-4</v>
      </c>
      <c r="X11" s="18">
        <v>5.8187074411575747E-4</v>
      </c>
      <c r="Y11" s="18">
        <v>2.3583316509953223E-4</v>
      </c>
      <c r="Z11" s="18">
        <v>3.1234595807917405E-4</v>
      </c>
      <c r="AA11" s="18">
        <v>1.0304521489470449E-3</v>
      </c>
      <c r="AB11" s="18">
        <v>7.006063237557492E-4</v>
      </c>
      <c r="AC11" s="18">
        <v>5.7092517437824764E-4</v>
      </c>
      <c r="AD11" s="18">
        <v>1.0064562481576923E-3</v>
      </c>
      <c r="AE11" s="18">
        <v>1.0627362899438733E-3</v>
      </c>
      <c r="AF11" s="18">
        <v>5.1919588151234334E-4</v>
      </c>
      <c r="AG11" s="18">
        <v>6.560795293485259E-4</v>
      </c>
      <c r="AH11" s="18">
        <v>7.2677903800690816E-4</v>
      </c>
      <c r="AI11" s="18">
        <v>3.5857373300233553E-4</v>
      </c>
      <c r="AJ11" s="18">
        <v>5.8756619629161684E-4</v>
      </c>
      <c r="AK11" s="18">
        <v>1.5074267629682411E-4</v>
      </c>
      <c r="AL11" s="18">
        <v>4.3022206028484961E-4</v>
      </c>
      <c r="AM11" s="18">
        <v>2.9363398346761882E-4</v>
      </c>
    </row>
    <row r="12" spans="1:39" s="4" customFormat="1" x14ac:dyDescent="0.2">
      <c r="A12" s="18" t="s">
        <v>11</v>
      </c>
      <c r="B12" s="18">
        <v>1.6146410536984719E-3</v>
      </c>
      <c r="C12" s="18">
        <v>6.6518608378586584E-4</v>
      </c>
      <c r="D12" s="18">
        <v>5.4537648596327882E-4</v>
      </c>
      <c r="E12" s="18">
        <v>1.8509543164341141E-3</v>
      </c>
      <c r="F12" s="18">
        <v>1.6199379750567889E-3</v>
      </c>
      <c r="G12" s="18">
        <v>1.1169864512302213E-3</v>
      </c>
      <c r="H12" s="18">
        <v>1.4566442270259961E-3</v>
      </c>
      <c r="I12" s="18">
        <v>1.3165970371468295E-3</v>
      </c>
      <c r="J12" s="18">
        <v>2.7497843395875615E-3</v>
      </c>
      <c r="K12" s="18">
        <v>1.109224949365368E-3</v>
      </c>
      <c r="L12" s="18">
        <v>3.5973864189353623E-3</v>
      </c>
      <c r="M12" s="18">
        <v>8.0662439291789379E-4</v>
      </c>
      <c r="N12" s="18">
        <v>1.2329333477913743E-3</v>
      </c>
      <c r="O12" s="18">
        <v>9.5892915110604377E-4</v>
      </c>
      <c r="P12" s="18">
        <v>1.0231684296309598E-3</v>
      </c>
      <c r="Q12" s="18">
        <v>1.6113084907800053E-3</v>
      </c>
      <c r="R12" s="18">
        <v>-5.3782325781627709E-5</v>
      </c>
      <c r="S12" s="18">
        <v>1.1257565049948169E-3</v>
      </c>
      <c r="T12" s="18">
        <v>1.1353177819489744E-3</v>
      </c>
      <c r="U12" s="18">
        <v>1.6776002329977563E-3</v>
      </c>
      <c r="V12" s="18">
        <v>2.2037472995998656E-3</v>
      </c>
      <c r="W12" s="18">
        <v>2.1803049437984882E-4</v>
      </c>
      <c r="X12" s="18">
        <v>8.5371646083451933E-4</v>
      </c>
      <c r="Y12" s="18">
        <v>1.0388122415735763E-3</v>
      </c>
      <c r="Z12" s="18">
        <v>1.1419939882850844E-3</v>
      </c>
      <c r="AA12" s="18">
        <v>2.7653783674028128E-3</v>
      </c>
      <c r="AB12" s="18">
        <v>1.2457085453369513E-3</v>
      </c>
      <c r="AC12" s="18">
        <v>1.3059757554980944E-3</v>
      </c>
      <c r="AD12" s="18">
        <v>2.345930154568705E-3</v>
      </c>
      <c r="AE12" s="18">
        <v>2.9668941401182073E-3</v>
      </c>
      <c r="AF12" s="18">
        <v>1.2251226492994819E-3</v>
      </c>
      <c r="AG12" s="18">
        <v>1.0217867227307722E-3</v>
      </c>
      <c r="AH12" s="18">
        <v>1.1811192519443859E-3</v>
      </c>
      <c r="AI12" s="18">
        <v>1.8758560179910101E-3</v>
      </c>
      <c r="AJ12" s="18">
        <v>1.5544025826899229E-3</v>
      </c>
      <c r="AK12" s="18">
        <v>2.2454527407238883E-3</v>
      </c>
      <c r="AL12" s="18">
        <v>8.8171763306506496E-4</v>
      </c>
      <c r="AM12" s="18">
        <v>9.2122902068412951E-4</v>
      </c>
    </row>
    <row r="13" spans="1:39" s="4" customFormat="1" x14ac:dyDescent="0.2">
      <c r="A13" s="18" t="s">
        <v>12</v>
      </c>
      <c r="B13" s="18">
        <v>9.4599102563169162E-4</v>
      </c>
      <c r="C13" s="18">
        <v>5.6155935648623874E-4</v>
      </c>
      <c r="D13" s="18">
        <v>1.9730842044982243E-4</v>
      </c>
      <c r="E13" s="18">
        <v>1.0823381766628785E-3</v>
      </c>
      <c r="F13" s="18">
        <v>1.0454806824709024E-3</v>
      </c>
      <c r="G13" s="18">
        <v>8.0872628370102779E-4</v>
      </c>
      <c r="H13" s="18">
        <v>1.0794328422378734E-3</v>
      </c>
      <c r="I13" s="18">
        <v>9.0726874905012079E-4</v>
      </c>
      <c r="J13" s="18">
        <v>1.8100628303559614E-3</v>
      </c>
      <c r="K13" s="18">
        <v>6.2860057435658117E-4</v>
      </c>
      <c r="L13" s="18">
        <v>8.0662439291789379E-4</v>
      </c>
      <c r="M13" s="18">
        <v>1.2390117945796993E-3</v>
      </c>
      <c r="N13" s="18">
        <v>1.1203333975844353E-3</v>
      </c>
      <c r="O13" s="18">
        <v>3.8728807860010994E-4</v>
      </c>
      <c r="P13" s="18">
        <v>7.0037277940504495E-4</v>
      </c>
      <c r="Q13" s="18">
        <v>1.3051282476819839E-3</v>
      </c>
      <c r="R13" s="18">
        <v>1.2425054556575853E-6</v>
      </c>
      <c r="S13" s="18">
        <v>6.3042649187667634E-4</v>
      </c>
      <c r="T13" s="18">
        <v>5.228976276380028E-4</v>
      </c>
      <c r="U13" s="18">
        <v>8.8044487247937171E-4</v>
      </c>
      <c r="V13" s="18">
        <v>1.054894807578341E-3</v>
      </c>
      <c r="W13" s="18">
        <v>2.7052957328275421E-4</v>
      </c>
      <c r="X13" s="18">
        <v>4.7813117630336326E-4</v>
      </c>
      <c r="Y13" s="18">
        <v>5.5290565964855206E-4</v>
      </c>
      <c r="Z13" s="18">
        <v>1.1187397640129227E-3</v>
      </c>
      <c r="AA13" s="18">
        <v>1.3240317894277326E-3</v>
      </c>
      <c r="AB13" s="18">
        <v>8.0440911960194073E-4</v>
      </c>
      <c r="AC13" s="18">
        <v>1.161569849877545E-3</v>
      </c>
      <c r="AD13" s="18">
        <v>1.5038942196556049E-3</v>
      </c>
      <c r="AE13" s="18">
        <v>9.9246843416525218E-4</v>
      </c>
      <c r="AF13" s="18">
        <v>8.8609139332120057E-4</v>
      </c>
      <c r="AG13" s="18">
        <v>1.1399920843856767E-3</v>
      </c>
      <c r="AH13" s="18">
        <v>5.7771291853363584E-4</v>
      </c>
      <c r="AI13" s="18">
        <v>7.8060876596248812E-4</v>
      </c>
      <c r="AJ13" s="18">
        <v>4.1493472380667713E-4</v>
      </c>
      <c r="AK13" s="18">
        <v>1.9504777703640824E-3</v>
      </c>
      <c r="AL13" s="18">
        <v>5.2598915694553289E-4</v>
      </c>
      <c r="AM13" s="18">
        <v>3.7004889324345792E-4</v>
      </c>
    </row>
    <row r="14" spans="1:39" s="4" customFormat="1" x14ac:dyDescent="0.2">
      <c r="A14" s="18" t="s">
        <v>13</v>
      </c>
      <c r="B14" s="18">
        <v>1.7034216347858718E-3</v>
      </c>
      <c r="C14" s="18">
        <v>1.5080733755278889E-3</v>
      </c>
      <c r="D14" s="18">
        <v>6.2470040723136588E-4</v>
      </c>
      <c r="E14" s="18">
        <v>1.2687804006096771E-3</v>
      </c>
      <c r="F14" s="18">
        <v>2.0673881794294204E-3</v>
      </c>
      <c r="G14" s="18">
        <v>1.3617005883487575E-3</v>
      </c>
      <c r="H14" s="18">
        <v>1.2469001122847496E-3</v>
      </c>
      <c r="I14" s="18">
        <v>1.5860816244562819E-3</v>
      </c>
      <c r="J14" s="18">
        <v>1.3099961537998207E-3</v>
      </c>
      <c r="K14" s="18">
        <v>1.1633252510535638E-3</v>
      </c>
      <c r="L14" s="18">
        <v>1.2329333477913743E-3</v>
      </c>
      <c r="M14" s="18">
        <v>1.1203333975844353E-3</v>
      </c>
      <c r="N14" s="18">
        <v>3.7099037644880194E-3</v>
      </c>
      <c r="O14" s="18">
        <v>1.6338035980655013E-3</v>
      </c>
      <c r="P14" s="18">
        <v>1.7644165370279364E-3</v>
      </c>
      <c r="Q14" s="18">
        <v>2.5351951881173503E-3</v>
      </c>
      <c r="R14" s="18">
        <v>-6.8331880772102394E-5</v>
      </c>
      <c r="S14" s="18">
        <v>8.5998249198140247E-4</v>
      </c>
      <c r="T14" s="18">
        <v>6.4742652084670181E-4</v>
      </c>
      <c r="U14" s="18">
        <v>1.2070648183626512E-3</v>
      </c>
      <c r="V14" s="18">
        <v>1.4933272722466677E-3</v>
      </c>
      <c r="W14" s="18">
        <v>5.3233825792687293E-4</v>
      </c>
      <c r="X14" s="18">
        <v>7.4110833477146487E-4</v>
      </c>
      <c r="Y14" s="18">
        <v>7.9154686510186098E-4</v>
      </c>
      <c r="Z14" s="18">
        <v>1.1217427254556227E-3</v>
      </c>
      <c r="AA14" s="18">
        <v>1.9221432851095151E-3</v>
      </c>
      <c r="AB14" s="18">
        <v>1.251500085520374E-3</v>
      </c>
      <c r="AC14" s="18">
        <v>1.8152030149412139E-3</v>
      </c>
      <c r="AD14" s="18">
        <v>1.7384772785786324E-3</v>
      </c>
      <c r="AE14" s="18">
        <v>2.5300613468935162E-3</v>
      </c>
      <c r="AF14" s="18">
        <v>1.4131038777553022E-3</v>
      </c>
      <c r="AG14" s="18">
        <v>1.500219799717348E-3</v>
      </c>
      <c r="AH14" s="18">
        <v>7.6913112345089387E-4</v>
      </c>
      <c r="AI14" s="18">
        <v>8.3184334061592779E-4</v>
      </c>
      <c r="AJ14" s="18">
        <v>9.7883780847290232E-4</v>
      </c>
      <c r="AK14" s="18">
        <v>3.8510360923777257E-3</v>
      </c>
      <c r="AL14" s="18">
        <v>8.7408438520061686E-4</v>
      </c>
      <c r="AM14" s="18">
        <v>5.846371004451877E-4</v>
      </c>
    </row>
    <row r="15" spans="1:39" s="4" customFormat="1" x14ac:dyDescent="0.2">
      <c r="A15" s="18" t="s">
        <v>14</v>
      </c>
      <c r="B15" s="18">
        <v>9.0804458495926603E-4</v>
      </c>
      <c r="C15" s="18">
        <v>1.2589186596910177E-3</v>
      </c>
      <c r="D15" s="18">
        <v>3.4564689962884464E-4</v>
      </c>
      <c r="E15" s="18">
        <v>1.016252709815124E-3</v>
      </c>
      <c r="F15" s="18">
        <v>9.9073245619186469E-4</v>
      </c>
      <c r="G15" s="18">
        <v>4.9398937438871384E-4</v>
      </c>
      <c r="H15" s="18">
        <v>4.6596406408037683E-4</v>
      </c>
      <c r="I15" s="18">
        <v>8.2529983700280727E-4</v>
      </c>
      <c r="J15" s="18">
        <v>-4.6319675846992025E-4</v>
      </c>
      <c r="K15" s="18">
        <v>1.1088894672298406E-3</v>
      </c>
      <c r="L15" s="18">
        <v>9.5892915110604377E-4</v>
      </c>
      <c r="M15" s="18">
        <v>3.8728807860010994E-4</v>
      </c>
      <c r="N15" s="18">
        <v>1.6338035980655013E-3</v>
      </c>
      <c r="O15" s="18">
        <v>2.1954100305594717E-3</v>
      </c>
      <c r="P15" s="18">
        <v>9.7900355263527737E-4</v>
      </c>
      <c r="Q15" s="18">
        <v>9.7258139352457645E-4</v>
      </c>
      <c r="R15" s="18">
        <v>-1.5592657378811508E-5</v>
      </c>
      <c r="S15" s="18">
        <v>5.1425694400826331E-4</v>
      </c>
      <c r="T15" s="18">
        <v>5.5928932678298937E-4</v>
      </c>
      <c r="U15" s="18">
        <v>6.6258969421727697E-4</v>
      </c>
      <c r="V15" s="18">
        <v>1.0684984945140519E-3</v>
      </c>
      <c r="W15" s="18">
        <v>-3.7479780863493506E-4</v>
      </c>
      <c r="X15" s="18">
        <v>4.359401134364646E-4</v>
      </c>
      <c r="Y15" s="18">
        <v>4.4099682132927464E-4</v>
      </c>
      <c r="Z15" s="18">
        <v>5.6185769963939516E-4</v>
      </c>
      <c r="AA15" s="18">
        <v>1.1610329192549844E-3</v>
      </c>
      <c r="AB15" s="18">
        <v>7.4404757423460275E-4</v>
      </c>
      <c r="AC15" s="18">
        <v>4.1247539892993903E-4</v>
      </c>
      <c r="AD15" s="18">
        <v>6.142752338613455E-4</v>
      </c>
      <c r="AE15" s="18">
        <v>1.7990992137333621E-3</v>
      </c>
      <c r="AF15" s="18">
        <v>5.6711204355730407E-4</v>
      </c>
      <c r="AG15" s="18">
        <v>3.7727201107814882E-4</v>
      </c>
      <c r="AH15" s="18">
        <v>4.6566755083115127E-4</v>
      </c>
      <c r="AI15" s="18">
        <v>8.1413337684890731E-4</v>
      </c>
      <c r="AJ15" s="18">
        <v>9.744394610410234E-4</v>
      </c>
      <c r="AK15" s="18">
        <v>1.4687456872412696E-3</v>
      </c>
      <c r="AL15" s="18">
        <v>2.4927663226326143E-4</v>
      </c>
      <c r="AM15" s="18">
        <v>8.4054462407207622E-5</v>
      </c>
    </row>
    <row r="16" spans="1:39" s="4" customFormat="1" x14ac:dyDescent="0.2">
      <c r="A16" s="18" t="s">
        <v>15</v>
      </c>
      <c r="B16" s="18">
        <v>1.0967649723577454E-3</v>
      </c>
      <c r="C16" s="18">
        <v>5.9034187904096944E-4</v>
      </c>
      <c r="D16" s="18">
        <v>3.213239460255502E-4</v>
      </c>
      <c r="E16" s="18">
        <v>1.0241488841414197E-3</v>
      </c>
      <c r="F16" s="18">
        <v>1.0733183691524265E-3</v>
      </c>
      <c r="G16" s="18">
        <v>8.5085222872580905E-4</v>
      </c>
      <c r="H16" s="18">
        <v>1.0780108291425538E-3</v>
      </c>
      <c r="I16" s="18">
        <v>9.8407437355571797E-4</v>
      </c>
      <c r="J16" s="18">
        <v>1.385135459935556E-3</v>
      </c>
      <c r="K16" s="18">
        <v>6.2424804467584602E-4</v>
      </c>
      <c r="L16" s="18">
        <v>1.0231684296309598E-3</v>
      </c>
      <c r="M16" s="18">
        <v>7.0037277940504495E-4</v>
      </c>
      <c r="N16" s="18">
        <v>1.7644165370279364E-3</v>
      </c>
      <c r="O16" s="18">
        <v>9.7900355263527737E-4</v>
      </c>
      <c r="P16" s="18">
        <v>3.1208920546589233E-3</v>
      </c>
      <c r="Q16" s="18">
        <v>1.4080183061127159E-3</v>
      </c>
      <c r="R16" s="18">
        <v>5.5514746009200983E-6</v>
      </c>
      <c r="S16" s="18">
        <v>8.7831064236985087E-4</v>
      </c>
      <c r="T16" s="18">
        <v>5.2933697628951574E-4</v>
      </c>
      <c r="U16" s="18">
        <v>9.35498592314673E-4</v>
      </c>
      <c r="V16" s="18">
        <v>1.8454354285231979E-3</v>
      </c>
      <c r="W16" s="18">
        <v>4.9661937368500526E-4</v>
      </c>
      <c r="X16" s="18">
        <v>4.6251655509025089E-4</v>
      </c>
      <c r="Y16" s="18">
        <v>3.7893619517674826E-4</v>
      </c>
      <c r="Z16" s="18">
        <v>8.5768727986391101E-4</v>
      </c>
      <c r="AA16" s="18">
        <v>1.4079357696014393E-3</v>
      </c>
      <c r="AB16" s="18">
        <v>9.1647233242116155E-4</v>
      </c>
      <c r="AC16" s="18">
        <v>9.8276475352217446E-4</v>
      </c>
      <c r="AD16" s="18">
        <v>1.7576922283037844E-3</v>
      </c>
      <c r="AE16" s="18">
        <v>1.6695897439816365E-3</v>
      </c>
      <c r="AF16" s="18">
        <v>8.6371203543066457E-4</v>
      </c>
      <c r="AG16" s="18">
        <v>1.1139759153410546E-3</v>
      </c>
      <c r="AH16" s="18">
        <v>6.2764058841907307E-4</v>
      </c>
      <c r="AI16" s="18">
        <v>8.1521050030923406E-4</v>
      </c>
      <c r="AJ16" s="18">
        <v>9.2564846062359921E-4</v>
      </c>
      <c r="AK16" s="18">
        <v>2.0284241774846351E-3</v>
      </c>
      <c r="AL16" s="18">
        <v>4.2109046552986362E-4</v>
      </c>
      <c r="AM16" s="18">
        <v>3.7389443988907454E-4</v>
      </c>
    </row>
    <row r="17" spans="1:39" s="4" customFormat="1" x14ac:dyDescent="0.2">
      <c r="A17" s="18" t="s">
        <v>16</v>
      </c>
      <c r="B17" s="18">
        <v>1.7350579121172621E-3</v>
      </c>
      <c r="C17" s="18">
        <v>1.149373919964416E-3</v>
      </c>
      <c r="D17" s="18">
        <v>5.6053979603277202E-4</v>
      </c>
      <c r="E17" s="18">
        <v>1.1770910795015684E-3</v>
      </c>
      <c r="F17" s="18">
        <v>2.5276200315380889E-3</v>
      </c>
      <c r="G17" s="18">
        <v>9.2654253950890601E-4</v>
      </c>
      <c r="H17" s="18">
        <v>1.4732114076897774E-3</v>
      </c>
      <c r="I17" s="18">
        <v>1.5288677102547302E-3</v>
      </c>
      <c r="J17" s="18">
        <v>2.4533337963860706E-3</v>
      </c>
      <c r="K17" s="18">
        <v>9.1921815311852445E-4</v>
      </c>
      <c r="L17" s="18">
        <v>1.6113084907800053E-3</v>
      </c>
      <c r="M17" s="18">
        <v>1.3051282476819839E-3</v>
      </c>
      <c r="N17" s="18">
        <v>2.5351951881173503E-3</v>
      </c>
      <c r="O17" s="18">
        <v>9.7258139352457645E-4</v>
      </c>
      <c r="P17" s="18">
        <v>1.4080183061127159E-3</v>
      </c>
      <c r="Q17" s="18">
        <v>3.1537394161011006E-3</v>
      </c>
      <c r="R17" s="18">
        <v>-4.2786593959199438E-5</v>
      </c>
      <c r="S17" s="18">
        <v>1.0462426192149067E-3</v>
      </c>
      <c r="T17" s="18">
        <v>4.5491228967886724E-4</v>
      </c>
      <c r="U17" s="18">
        <v>1.5747428522559748E-3</v>
      </c>
      <c r="V17" s="18">
        <v>1.9148330518389449E-3</v>
      </c>
      <c r="W17" s="18">
        <v>4.7637236048256499E-4</v>
      </c>
      <c r="X17" s="18">
        <v>8.5078204622930024E-4</v>
      </c>
      <c r="Y17" s="18">
        <v>5.5044363049252165E-4</v>
      </c>
      <c r="Z17" s="18">
        <v>1.3545972890949671E-3</v>
      </c>
      <c r="AA17" s="18">
        <v>2.5689168717573383E-3</v>
      </c>
      <c r="AB17" s="18">
        <v>1.0745713241698538E-3</v>
      </c>
      <c r="AC17" s="18">
        <v>1.8807915801701571E-3</v>
      </c>
      <c r="AD17" s="18">
        <v>2.2946237774159749E-3</v>
      </c>
      <c r="AE17" s="18">
        <v>2.5528649849702939E-3</v>
      </c>
      <c r="AF17" s="18">
        <v>1.5033559929316781E-3</v>
      </c>
      <c r="AG17" s="18">
        <v>1.4756127629249808E-3</v>
      </c>
      <c r="AH17" s="18">
        <v>9.0180845455832906E-4</v>
      </c>
      <c r="AI17" s="18">
        <v>1.1990950892378986E-3</v>
      </c>
      <c r="AJ17" s="18">
        <v>8.1030054567594954E-4</v>
      </c>
      <c r="AK17" s="18">
        <v>3.7764363726737662E-3</v>
      </c>
      <c r="AL17" s="18">
        <v>5.7003786574216363E-4</v>
      </c>
      <c r="AM17" s="18">
        <v>7.3076907549553651E-4</v>
      </c>
    </row>
    <row r="18" spans="1:39" s="4" customFormat="1" x14ac:dyDescent="0.2">
      <c r="A18" s="18" t="s">
        <v>17</v>
      </c>
      <c r="B18" s="18">
        <v>-2.2300697074189569E-5</v>
      </c>
      <c r="C18" s="18">
        <v>3.5901113682868777E-5</v>
      </c>
      <c r="D18" s="18">
        <v>-3.2047308588940147E-5</v>
      </c>
      <c r="E18" s="18">
        <v>1.5222210829075825E-5</v>
      </c>
      <c r="F18" s="18">
        <v>-8.3461042872144493E-5</v>
      </c>
      <c r="G18" s="18">
        <v>-4.6977408383799346E-5</v>
      </c>
      <c r="H18" s="18">
        <v>-1.6214672185781175E-5</v>
      </c>
      <c r="I18" s="18">
        <v>-2.5796468078500123E-6</v>
      </c>
      <c r="J18" s="18">
        <v>1.2146787860532873E-4</v>
      </c>
      <c r="K18" s="18">
        <v>-1.3233119336512967E-5</v>
      </c>
      <c r="L18" s="18">
        <v>-5.3782325781627709E-5</v>
      </c>
      <c r="M18" s="18">
        <v>1.2425054556575853E-6</v>
      </c>
      <c r="N18" s="18">
        <v>-6.8331880772102394E-5</v>
      </c>
      <c r="O18" s="18">
        <v>-1.5592657378811508E-5</v>
      </c>
      <c r="P18" s="18">
        <v>5.5514746009200983E-6</v>
      </c>
      <c r="Q18" s="18">
        <v>-4.2786593959199438E-5</v>
      </c>
      <c r="R18" s="18">
        <v>8.977245916893903E-5</v>
      </c>
      <c r="S18" s="18">
        <v>-4.7389436767489597E-5</v>
      </c>
      <c r="T18" s="18">
        <v>3.3122592230199206E-5</v>
      </c>
      <c r="U18" s="18">
        <v>1.1917677395664246E-5</v>
      </c>
      <c r="V18" s="18">
        <v>5.4330743043755543E-5</v>
      </c>
      <c r="W18" s="18">
        <v>-4.3160491265247944E-5</v>
      </c>
      <c r="X18" s="18">
        <v>-4.2159354699349157E-5</v>
      </c>
      <c r="Y18" s="18">
        <v>-1.0658656522340887E-4</v>
      </c>
      <c r="Z18" s="18">
        <v>-2.2825803225572557E-5</v>
      </c>
      <c r="AA18" s="18">
        <v>-3.7069117980344556E-5</v>
      </c>
      <c r="AB18" s="18">
        <v>-3.4789691869987369E-5</v>
      </c>
      <c r="AC18" s="18">
        <v>-1.0221179084251241E-4</v>
      </c>
      <c r="AD18" s="18">
        <v>-7.4157836343498242E-5</v>
      </c>
      <c r="AE18" s="18">
        <v>-9.7626282836940314E-5</v>
      </c>
      <c r="AF18" s="18">
        <v>2.5440759536659092E-6</v>
      </c>
      <c r="AG18" s="18">
        <v>-3.4450965747231287E-5</v>
      </c>
      <c r="AH18" s="18">
        <v>-4.9771483756880686E-5</v>
      </c>
      <c r="AI18" s="18">
        <v>-6.2857984770324176E-5</v>
      </c>
      <c r="AJ18" s="18">
        <v>-2.3581416860237247E-5</v>
      </c>
      <c r="AK18" s="18">
        <v>-8.9206672479789302E-5</v>
      </c>
      <c r="AL18" s="18">
        <v>-9.8897012969392702E-5</v>
      </c>
      <c r="AM18" s="18">
        <v>5.2566417575001267E-5</v>
      </c>
    </row>
    <row r="19" spans="1:39" s="4" customFormat="1" x14ac:dyDescent="0.2">
      <c r="A19" s="18" t="s">
        <v>18</v>
      </c>
      <c r="B19" s="18">
        <v>1.0733184680750717E-3</v>
      </c>
      <c r="C19" s="18">
        <v>7.2414769818912258E-4</v>
      </c>
      <c r="D19" s="18">
        <v>1.0904656226390912E-3</v>
      </c>
      <c r="E19" s="18">
        <v>2.5008193129756918E-3</v>
      </c>
      <c r="F19" s="18">
        <v>1.0217853440794089E-3</v>
      </c>
      <c r="G19" s="18">
        <v>1.6070779265297962E-3</v>
      </c>
      <c r="H19" s="18">
        <v>1.1274404413416695E-3</v>
      </c>
      <c r="I19" s="18">
        <v>4.0379440082145623E-4</v>
      </c>
      <c r="J19" s="18">
        <v>3.1998757646388982E-3</v>
      </c>
      <c r="K19" s="18">
        <v>9.3462772783454745E-4</v>
      </c>
      <c r="L19" s="18">
        <v>1.1257565049948169E-3</v>
      </c>
      <c r="M19" s="18">
        <v>6.3042649187667634E-4</v>
      </c>
      <c r="N19" s="18">
        <v>8.5998249198140247E-4</v>
      </c>
      <c r="O19" s="18">
        <v>5.1425694400826331E-4</v>
      </c>
      <c r="P19" s="18">
        <v>8.7831064236985087E-4</v>
      </c>
      <c r="Q19" s="18">
        <v>1.0462426192149067E-3</v>
      </c>
      <c r="R19" s="18">
        <v>-4.7389436767489597E-5</v>
      </c>
      <c r="S19" s="18">
        <v>4.0227752986089623E-3</v>
      </c>
      <c r="T19" s="18">
        <v>5.4315921589252324E-4</v>
      </c>
      <c r="U19" s="18">
        <v>9.9907985714116116E-4</v>
      </c>
      <c r="V19" s="18">
        <v>2.9178101254027679E-3</v>
      </c>
      <c r="W19" s="18">
        <v>-1.1066840254648851E-4</v>
      </c>
      <c r="X19" s="18">
        <v>1.1280752504962824E-3</v>
      </c>
      <c r="Y19" s="18">
        <v>7.0842384273361501E-4</v>
      </c>
      <c r="Z19" s="18">
        <v>8.9505700150924736E-4</v>
      </c>
      <c r="AA19" s="18">
        <v>2.0991950980922998E-3</v>
      </c>
      <c r="AB19" s="18">
        <v>1.5448729292755468E-3</v>
      </c>
      <c r="AC19" s="18">
        <v>1.3168895235765854E-3</v>
      </c>
      <c r="AD19" s="18">
        <v>1.8759805423914284E-3</v>
      </c>
      <c r="AE19" s="18">
        <v>2.4796177005681212E-3</v>
      </c>
      <c r="AF19" s="18">
        <v>1.5219271411571493E-3</v>
      </c>
      <c r="AG19" s="18">
        <v>1.1925493795883453E-3</v>
      </c>
      <c r="AH19" s="18">
        <v>1.3706118558208592E-3</v>
      </c>
      <c r="AI19" s="18">
        <v>6.364693914966737E-4</v>
      </c>
      <c r="AJ19" s="18">
        <v>9.4100055009790245E-4</v>
      </c>
      <c r="AK19" s="18">
        <v>5.7475680745890209E-4</v>
      </c>
      <c r="AL19" s="18">
        <v>3.8481271103450405E-5</v>
      </c>
      <c r="AM19" s="18">
        <v>2.3474997632240901E-4</v>
      </c>
    </row>
    <row r="20" spans="1:39" s="4" customFormat="1" x14ac:dyDescent="0.2">
      <c r="A20" s="18" t="s">
        <v>19</v>
      </c>
      <c r="B20" s="18">
        <v>7.0872535874430716E-4</v>
      </c>
      <c r="C20" s="18">
        <v>7.4270199121014902E-4</v>
      </c>
      <c r="D20" s="18">
        <v>5.4239568267462981E-4</v>
      </c>
      <c r="E20" s="18">
        <v>7.7508313397195482E-4</v>
      </c>
      <c r="F20" s="18">
        <v>2.5315421860555587E-4</v>
      </c>
      <c r="G20" s="18">
        <v>6.6872123261394877E-4</v>
      </c>
      <c r="H20" s="18">
        <v>5.7518477067856259E-4</v>
      </c>
      <c r="I20" s="18">
        <v>7.3629149911737962E-4</v>
      </c>
      <c r="J20" s="18">
        <v>1.94291068164659E-3</v>
      </c>
      <c r="K20" s="18">
        <v>8.8177802016865001E-4</v>
      </c>
      <c r="L20" s="18">
        <v>1.1353177819489744E-3</v>
      </c>
      <c r="M20" s="18">
        <v>5.228976276380028E-4</v>
      </c>
      <c r="N20" s="18">
        <v>6.4742652084670181E-4</v>
      </c>
      <c r="O20" s="18">
        <v>5.5928932678298937E-4</v>
      </c>
      <c r="P20" s="18">
        <v>5.2933697628951574E-4</v>
      </c>
      <c r="Q20" s="18">
        <v>4.5491228967886724E-4</v>
      </c>
      <c r="R20" s="18">
        <v>3.3122592230199206E-5</v>
      </c>
      <c r="S20" s="18">
        <v>5.4315921589252324E-4</v>
      </c>
      <c r="T20" s="18">
        <v>2.9158109009842417E-3</v>
      </c>
      <c r="U20" s="18">
        <v>7.8878089275144091E-4</v>
      </c>
      <c r="V20" s="18">
        <v>6.7673159486823895E-4</v>
      </c>
      <c r="W20" s="18">
        <v>4.0713613925900656E-4</v>
      </c>
      <c r="X20" s="18">
        <v>5.7061948630347445E-4</v>
      </c>
      <c r="Y20" s="18">
        <v>2.7668529821917108E-4</v>
      </c>
      <c r="Z20" s="18">
        <v>8.8024334337199537E-5</v>
      </c>
      <c r="AA20" s="18">
        <v>1.3773548414714033E-3</v>
      </c>
      <c r="AB20" s="18">
        <v>3.9970828437541208E-4</v>
      </c>
      <c r="AC20" s="18">
        <v>4.9588951582589774E-4</v>
      </c>
      <c r="AD20" s="18">
        <v>9.7525804060347361E-4</v>
      </c>
      <c r="AE20" s="18">
        <v>1.0329360239643064E-3</v>
      </c>
      <c r="AF20" s="18">
        <v>6.0422896081159798E-4</v>
      </c>
      <c r="AG20" s="18">
        <v>9.0087195255876998E-5</v>
      </c>
      <c r="AH20" s="18">
        <v>7.3087723951100185E-4</v>
      </c>
      <c r="AI20" s="18">
        <v>1.0184604619711418E-3</v>
      </c>
      <c r="AJ20" s="18">
        <v>6.6751961586230873E-4</v>
      </c>
      <c r="AK20" s="18">
        <v>1.5566967901278976E-3</v>
      </c>
      <c r="AL20" s="18">
        <v>5.9865639646920505E-4</v>
      </c>
      <c r="AM20" s="18">
        <v>6.2679885525910716E-4</v>
      </c>
    </row>
    <row r="21" spans="1:39" s="4" customFormat="1" x14ac:dyDescent="0.2">
      <c r="A21" s="18" t="s">
        <v>20</v>
      </c>
      <c r="B21" s="18">
        <v>1.2508234431237426E-3</v>
      </c>
      <c r="C21" s="18">
        <v>9.2305840996883745E-4</v>
      </c>
      <c r="D21" s="18">
        <v>2.7158318283904451E-4</v>
      </c>
      <c r="E21" s="18">
        <v>1.2152049619698073E-3</v>
      </c>
      <c r="F21" s="18">
        <v>1.2601166928696463E-3</v>
      </c>
      <c r="G21" s="18">
        <v>8.2955647901060577E-4</v>
      </c>
      <c r="H21" s="18">
        <v>9.9566271431475993E-4</v>
      </c>
      <c r="I21" s="18">
        <v>8.530695121157164E-4</v>
      </c>
      <c r="J21" s="18">
        <v>1.9688804621151349E-3</v>
      </c>
      <c r="K21" s="18">
        <v>7.5256542009130339E-4</v>
      </c>
      <c r="L21" s="18">
        <v>1.6776002329977563E-3</v>
      </c>
      <c r="M21" s="18">
        <v>8.8044487247937171E-4</v>
      </c>
      <c r="N21" s="18">
        <v>1.2070648183626512E-3</v>
      </c>
      <c r="O21" s="18">
        <v>6.6258969421727697E-4</v>
      </c>
      <c r="P21" s="18">
        <v>9.35498592314673E-4</v>
      </c>
      <c r="Q21" s="18">
        <v>1.5747428522559748E-3</v>
      </c>
      <c r="R21" s="18">
        <v>1.1917677395664246E-5</v>
      </c>
      <c r="S21" s="18">
        <v>9.9907985714116116E-4</v>
      </c>
      <c r="T21" s="18">
        <v>7.8878089275144091E-4</v>
      </c>
      <c r="U21" s="18">
        <v>2.6648553353038921E-3</v>
      </c>
      <c r="V21" s="18">
        <v>1.5873909770454872E-3</v>
      </c>
      <c r="W21" s="18">
        <v>8.1627754298941419E-4</v>
      </c>
      <c r="X21" s="18">
        <v>3.9429436353898565E-4</v>
      </c>
      <c r="Y21" s="18">
        <v>3.4810964747579367E-4</v>
      </c>
      <c r="Z21" s="18">
        <v>7.6585864443979418E-4</v>
      </c>
      <c r="AA21" s="18">
        <v>1.2151301382457627E-3</v>
      </c>
      <c r="AB21" s="18">
        <v>1.2592415824642913E-3</v>
      </c>
      <c r="AC21" s="18">
        <v>1.1518485533606473E-3</v>
      </c>
      <c r="AD21" s="18">
        <v>1.9351536926909667E-3</v>
      </c>
      <c r="AE21" s="18">
        <v>1.6535638057976381E-3</v>
      </c>
      <c r="AF21" s="18">
        <v>1.1765610579556622E-3</v>
      </c>
      <c r="AG21" s="18">
        <v>1.0416819189689728E-3</v>
      </c>
      <c r="AH21" s="18">
        <v>7.448427703423574E-4</v>
      </c>
      <c r="AI21" s="18">
        <v>1.2962008813415891E-3</v>
      </c>
      <c r="AJ21" s="18">
        <v>8.8571414091632669E-4</v>
      </c>
      <c r="AK21" s="18">
        <v>2.4017146850845682E-3</v>
      </c>
      <c r="AL21" s="18">
        <v>5.367522065978863E-4</v>
      </c>
      <c r="AM21" s="18">
        <v>5.9167516817951594E-4</v>
      </c>
    </row>
    <row r="22" spans="1:39" s="4" customFormat="1" x14ac:dyDescent="0.2">
      <c r="A22" s="18" t="s">
        <v>21</v>
      </c>
      <c r="B22" s="18">
        <v>1.9158606381626496E-3</v>
      </c>
      <c r="C22" s="18">
        <v>1.6060126870322071E-3</v>
      </c>
      <c r="D22" s="18">
        <v>1.3664462175328688E-3</v>
      </c>
      <c r="E22" s="18">
        <v>2.3031005182498057E-3</v>
      </c>
      <c r="F22" s="18">
        <v>1.653716675200468E-3</v>
      </c>
      <c r="G22" s="18">
        <v>2.3399298828971449E-3</v>
      </c>
      <c r="H22" s="18">
        <v>2.062362215806733E-3</v>
      </c>
      <c r="I22" s="18">
        <v>9.2550343725893408E-4</v>
      </c>
      <c r="J22" s="18">
        <v>5.0037391274916189E-3</v>
      </c>
      <c r="K22" s="18">
        <v>6.5821284203839846E-4</v>
      </c>
      <c r="L22" s="18">
        <v>2.2037472995998656E-3</v>
      </c>
      <c r="M22" s="18">
        <v>1.054894807578341E-3</v>
      </c>
      <c r="N22" s="18">
        <v>1.4933272722466677E-3</v>
      </c>
      <c r="O22" s="18">
        <v>1.0684984945140519E-3</v>
      </c>
      <c r="P22" s="18">
        <v>1.8454354285231979E-3</v>
      </c>
      <c r="Q22" s="18">
        <v>1.9148330518389449E-3</v>
      </c>
      <c r="R22" s="18">
        <v>5.4330743043755543E-5</v>
      </c>
      <c r="S22" s="18">
        <v>2.9178101254027679E-3</v>
      </c>
      <c r="T22" s="18">
        <v>6.7673159486823895E-4</v>
      </c>
      <c r="U22" s="18">
        <v>1.5873909770454872E-3</v>
      </c>
      <c r="V22" s="18">
        <v>9.1632530714956893E-3</v>
      </c>
      <c r="W22" s="18">
        <v>1.1912674421127177E-3</v>
      </c>
      <c r="X22" s="18">
        <v>1.4816354347648177E-3</v>
      </c>
      <c r="Y22" s="18">
        <v>9.7969894791721649E-4</v>
      </c>
      <c r="Z22" s="18">
        <v>1.7726713275241783E-3</v>
      </c>
      <c r="AA22" s="18">
        <v>4.009853329870354E-3</v>
      </c>
      <c r="AB22" s="18">
        <v>2.4040840429802265E-3</v>
      </c>
      <c r="AC22" s="18">
        <v>1.9108720810806195E-3</v>
      </c>
      <c r="AD22" s="18">
        <v>3.3758673563187968E-3</v>
      </c>
      <c r="AE22" s="18">
        <v>3.9323597070456788E-3</v>
      </c>
      <c r="AF22" s="18">
        <v>1.5177403597067952E-3</v>
      </c>
      <c r="AG22" s="18">
        <v>1.7525614259815297E-3</v>
      </c>
      <c r="AH22" s="18">
        <v>1.2037423415786864E-3</v>
      </c>
      <c r="AI22" s="18">
        <v>2.3333941738382428E-3</v>
      </c>
      <c r="AJ22" s="18">
        <v>1.7013869794665908E-3</v>
      </c>
      <c r="AK22" s="18">
        <v>2.4032721230682706E-3</v>
      </c>
      <c r="AL22" s="18">
        <v>1.0316853317255841E-5</v>
      </c>
      <c r="AM22" s="18">
        <v>7.3570411165406382E-4</v>
      </c>
    </row>
    <row r="23" spans="1:39" s="4" customFormat="1" x14ac:dyDescent="0.2">
      <c r="A23" s="18" t="s">
        <v>22</v>
      </c>
      <c r="B23" s="18">
        <v>3.8273914150874271E-4</v>
      </c>
      <c r="C23" s="18">
        <v>9.78868118003962E-4</v>
      </c>
      <c r="D23" s="18">
        <v>4.0193284877103943E-4</v>
      </c>
      <c r="E23" s="18">
        <v>-1.4142591349707313E-4</v>
      </c>
      <c r="F23" s="18">
        <v>2.6732673444976784E-4</v>
      </c>
      <c r="G23" s="18">
        <v>2.6008670027617708E-4</v>
      </c>
      <c r="H23" s="18">
        <v>2.4188310138425229E-5</v>
      </c>
      <c r="I23" s="18">
        <v>3.9519287402569868E-5</v>
      </c>
      <c r="J23" s="18">
        <v>4.839067353807534E-4</v>
      </c>
      <c r="K23" s="18">
        <v>-5.3752907459196002E-4</v>
      </c>
      <c r="L23" s="18">
        <v>2.1803049437984882E-4</v>
      </c>
      <c r="M23" s="18">
        <v>2.7052957328275421E-4</v>
      </c>
      <c r="N23" s="18">
        <v>5.3233825792687293E-4</v>
      </c>
      <c r="O23" s="18">
        <v>-3.7479780863493506E-4</v>
      </c>
      <c r="P23" s="18">
        <v>4.9661937368500526E-4</v>
      </c>
      <c r="Q23" s="18">
        <v>4.7637236048256499E-4</v>
      </c>
      <c r="R23" s="18">
        <v>-4.3160491265247944E-5</v>
      </c>
      <c r="S23" s="18">
        <v>-1.1066840254648851E-4</v>
      </c>
      <c r="T23" s="18">
        <v>4.0713613925900656E-4</v>
      </c>
      <c r="U23" s="18">
        <v>8.1627754298941419E-4</v>
      </c>
      <c r="V23" s="18">
        <v>1.1912674421127177E-3</v>
      </c>
      <c r="W23" s="18">
        <v>6.0790297497524872E-3</v>
      </c>
      <c r="X23" s="18">
        <v>1.6260519648475394E-4</v>
      </c>
      <c r="Y23" s="18">
        <v>3.4971827981588666E-4</v>
      </c>
      <c r="Z23" s="18">
        <v>1.1797117219659443E-4</v>
      </c>
      <c r="AA23" s="18">
        <v>5.0650308589156593E-5</v>
      </c>
      <c r="AB23" s="18">
        <v>4.9940616928670746E-4</v>
      </c>
      <c r="AC23" s="18">
        <v>5.6689206664743436E-4</v>
      </c>
      <c r="AD23" s="18">
        <v>7.9010619757573946E-4</v>
      </c>
      <c r="AE23" s="18">
        <v>-5.5669589849098914E-4</v>
      </c>
      <c r="AF23" s="18">
        <v>1.0028555355232989E-3</v>
      </c>
      <c r="AG23" s="18">
        <v>6.6782753882015816E-4</v>
      </c>
      <c r="AH23" s="18">
        <v>-1.1092991319316435E-4</v>
      </c>
      <c r="AI23" s="18">
        <v>1.1070172721231984E-3</v>
      </c>
      <c r="AJ23" s="18">
        <v>1.5431090026278558E-3</v>
      </c>
      <c r="AK23" s="18">
        <v>2.6665372576599312E-3</v>
      </c>
      <c r="AL23" s="18">
        <v>-2.3262833844010637E-4</v>
      </c>
      <c r="AM23" s="18">
        <v>2.9927182618105899E-4</v>
      </c>
    </row>
    <row r="24" spans="1:39" s="4" customFormat="1" x14ac:dyDescent="0.2">
      <c r="A24" s="18" t="s">
        <v>23</v>
      </c>
      <c r="B24" s="18">
        <v>7.0521223810678926E-4</v>
      </c>
      <c r="C24" s="18">
        <v>3.5240940196735174E-4</v>
      </c>
      <c r="D24" s="18">
        <v>1.223396471842088E-3</v>
      </c>
      <c r="E24" s="18">
        <v>7.3907644059818367E-4</v>
      </c>
      <c r="F24" s="18">
        <v>6.5288443493169142E-4</v>
      </c>
      <c r="G24" s="18">
        <v>9.3310540237569899E-4</v>
      </c>
      <c r="H24" s="18">
        <v>5.7372386667412184E-4</v>
      </c>
      <c r="I24" s="18">
        <v>7.5349846691364036E-4</v>
      </c>
      <c r="J24" s="18">
        <v>6.755704713316212E-4</v>
      </c>
      <c r="K24" s="18">
        <v>5.8187074411575747E-4</v>
      </c>
      <c r="L24" s="18">
        <v>8.5371646083451933E-4</v>
      </c>
      <c r="M24" s="18">
        <v>4.7813117630336326E-4</v>
      </c>
      <c r="N24" s="18">
        <v>7.4110833477146487E-4</v>
      </c>
      <c r="O24" s="18">
        <v>4.359401134364646E-4</v>
      </c>
      <c r="P24" s="18">
        <v>4.6251655509025089E-4</v>
      </c>
      <c r="Q24" s="18">
        <v>8.5078204622930024E-4</v>
      </c>
      <c r="R24" s="18">
        <v>-4.2159354699349157E-5</v>
      </c>
      <c r="S24" s="18">
        <v>1.1280752504962824E-3</v>
      </c>
      <c r="T24" s="18">
        <v>5.7061948630347445E-4</v>
      </c>
      <c r="U24" s="18">
        <v>3.9429436353898565E-4</v>
      </c>
      <c r="V24" s="18">
        <v>1.4816354347648177E-3</v>
      </c>
      <c r="W24" s="18">
        <v>1.6260519648475394E-4</v>
      </c>
      <c r="X24" s="18">
        <v>1.5905521493324939E-3</v>
      </c>
      <c r="Y24" s="18">
        <v>2.5073807300123491E-4</v>
      </c>
      <c r="Z24" s="18">
        <v>4.146456923883977E-4</v>
      </c>
      <c r="AA24" s="18">
        <v>1.5788572174945765E-3</v>
      </c>
      <c r="AB24" s="18">
        <v>5.4946524216813902E-4</v>
      </c>
      <c r="AC24" s="18">
        <v>7.2884980347735653E-4</v>
      </c>
      <c r="AD24" s="18">
        <v>7.3443758955268076E-4</v>
      </c>
      <c r="AE24" s="18">
        <v>1.0758071335215667E-3</v>
      </c>
      <c r="AF24" s="18">
        <v>8.2985417726700011E-4</v>
      </c>
      <c r="AG24" s="18">
        <v>5.9988925733333838E-4</v>
      </c>
      <c r="AH24" s="18">
        <v>6.896603200897038E-4</v>
      </c>
      <c r="AI24" s="18">
        <v>1.1621852471320794E-3</v>
      </c>
      <c r="AJ24" s="18">
        <v>1.2327695577499277E-3</v>
      </c>
      <c r="AK24" s="18">
        <v>5.525476870596941E-4</v>
      </c>
      <c r="AL24" s="18">
        <v>5.0623337835704484E-4</v>
      </c>
      <c r="AM24" s="18">
        <v>9.6441681289511976E-4</v>
      </c>
    </row>
    <row r="25" spans="1:39" s="4" customFormat="1" x14ac:dyDescent="0.2">
      <c r="A25" s="18" t="s">
        <v>24</v>
      </c>
      <c r="B25" s="18">
        <v>8.5693440895692719E-4</v>
      </c>
      <c r="C25" s="18">
        <v>1.8710032903597443E-4</v>
      </c>
      <c r="D25" s="18">
        <v>-1.490349538030387E-4</v>
      </c>
      <c r="E25" s="18">
        <v>1.464019067011587E-3</v>
      </c>
      <c r="F25" s="18">
        <v>7.0555762092559295E-4</v>
      </c>
      <c r="G25" s="18">
        <v>1.004373451459901E-3</v>
      </c>
      <c r="H25" s="18">
        <v>1.188609611651221E-3</v>
      </c>
      <c r="I25" s="18">
        <v>7.7559652779128998E-4</v>
      </c>
      <c r="J25" s="18">
        <v>2.0266734240748374E-3</v>
      </c>
      <c r="K25" s="18">
        <v>2.3583316509953223E-4</v>
      </c>
      <c r="L25" s="18">
        <v>1.0388122415735763E-3</v>
      </c>
      <c r="M25" s="18">
        <v>5.5290565964855206E-4</v>
      </c>
      <c r="N25" s="18">
        <v>7.9154686510186098E-4</v>
      </c>
      <c r="O25" s="18">
        <v>4.4099682132927464E-4</v>
      </c>
      <c r="P25" s="18">
        <v>3.7893619517674826E-4</v>
      </c>
      <c r="Q25" s="18">
        <v>5.5044363049252165E-4</v>
      </c>
      <c r="R25" s="18">
        <v>-1.0658656522340887E-4</v>
      </c>
      <c r="S25" s="18">
        <v>7.0842384273361501E-4</v>
      </c>
      <c r="T25" s="18">
        <v>2.7668529821917108E-4</v>
      </c>
      <c r="U25" s="18">
        <v>3.4810964747579367E-4</v>
      </c>
      <c r="V25" s="18">
        <v>9.7969894791721649E-4</v>
      </c>
      <c r="W25" s="18">
        <v>3.4971827981588666E-4</v>
      </c>
      <c r="X25" s="18">
        <v>2.5073807300123491E-4</v>
      </c>
      <c r="Y25" s="18">
        <v>3.0918885216954131E-3</v>
      </c>
      <c r="Z25" s="18">
        <v>1.2798520041347333E-3</v>
      </c>
      <c r="AA25" s="18">
        <v>2.1565077013300064E-3</v>
      </c>
      <c r="AB25" s="18">
        <v>5.3210809155709437E-4</v>
      </c>
      <c r="AC25" s="18">
        <v>7.1680044772427516E-4</v>
      </c>
      <c r="AD25" s="18">
        <v>1.4833461094838393E-3</v>
      </c>
      <c r="AE25" s="18">
        <v>2.492119706198987E-3</v>
      </c>
      <c r="AF25" s="18">
        <v>4.7797084038217252E-4</v>
      </c>
      <c r="AG25" s="18">
        <v>6.0080866521681001E-4</v>
      </c>
      <c r="AH25" s="18">
        <v>1.3095081646901897E-3</v>
      </c>
      <c r="AI25" s="18">
        <v>1.0987415179878042E-3</v>
      </c>
      <c r="AJ25" s="18">
        <v>5.4387105577581606E-4</v>
      </c>
      <c r="AK25" s="18">
        <v>2.0851034333423312E-3</v>
      </c>
      <c r="AL25" s="18">
        <v>4.0648273483029328E-5</v>
      </c>
      <c r="AM25" s="18">
        <v>-5.0106794504209222E-4</v>
      </c>
    </row>
    <row r="26" spans="1:39" s="4" customFormat="1" x14ac:dyDescent="0.2">
      <c r="A26" s="18" t="s">
        <v>25</v>
      </c>
      <c r="B26" s="18">
        <v>1.3663882752586013E-3</v>
      </c>
      <c r="C26" s="18">
        <v>7.796052909933832E-4</v>
      </c>
      <c r="D26" s="18">
        <v>3.4722659028494566E-4</v>
      </c>
      <c r="E26" s="18">
        <v>1.4020143170733542E-3</v>
      </c>
      <c r="F26" s="18">
        <v>1.2234624671556369E-3</v>
      </c>
      <c r="G26" s="18">
        <v>1.9491292170137318E-3</v>
      </c>
      <c r="H26" s="18">
        <v>1.7242666607379337E-3</v>
      </c>
      <c r="I26" s="18">
        <v>1.3325225946192679E-3</v>
      </c>
      <c r="J26" s="18">
        <v>3.382250810170523E-3</v>
      </c>
      <c r="K26" s="18">
        <v>3.1234595807917405E-4</v>
      </c>
      <c r="L26" s="18">
        <v>1.1419939882850844E-3</v>
      </c>
      <c r="M26" s="18">
        <v>1.1187397640129227E-3</v>
      </c>
      <c r="N26" s="18">
        <v>1.1217427254556227E-3</v>
      </c>
      <c r="O26" s="18">
        <v>5.6185769963939516E-4</v>
      </c>
      <c r="P26" s="18">
        <v>8.5768727986391101E-4</v>
      </c>
      <c r="Q26" s="18">
        <v>1.3545972890949671E-3</v>
      </c>
      <c r="R26" s="18">
        <v>-2.2825803225572557E-5</v>
      </c>
      <c r="S26" s="18">
        <v>8.9505700150924736E-4</v>
      </c>
      <c r="T26" s="18">
        <v>8.8024334337199537E-5</v>
      </c>
      <c r="U26" s="18">
        <v>7.6585864443979418E-4</v>
      </c>
      <c r="V26" s="18">
        <v>1.7726713275241783E-3</v>
      </c>
      <c r="W26" s="18">
        <v>1.1797117219659443E-4</v>
      </c>
      <c r="X26" s="18">
        <v>4.146456923883977E-4</v>
      </c>
      <c r="Y26" s="18">
        <v>1.2798520041347333E-3</v>
      </c>
      <c r="Z26" s="18">
        <v>3.8930405326656906E-3</v>
      </c>
      <c r="AA26" s="18">
        <v>3.1659154837029714E-3</v>
      </c>
      <c r="AB26" s="18">
        <v>1.1595541167865682E-3</v>
      </c>
      <c r="AC26" s="18">
        <v>1.2665731892730155E-3</v>
      </c>
      <c r="AD26" s="18">
        <v>1.6032308595454552E-3</v>
      </c>
      <c r="AE26" s="18">
        <v>2.5972810403923539E-3</v>
      </c>
      <c r="AF26" s="18">
        <v>1.1807961559574468E-3</v>
      </c>
      <c r="AG26" s="18">
        <v>1.1991224434165634E-3</v>
      </c>
      <c r="AH26" s="18">
        <v>1.3477153211821826E-3</v>
      </c>
      <c r="AI26" s="18">
        <v>1.5525702083385596E-3</v>
      </c>
      <c r="AJ26" s="18">
        <v>8.4841320798127642E-4</v>
      </c>
      <c r="AK26" s="18">
        <v>2.9023508032083763E-3</v>
      </c>
      <c r="AL26" s="18">
        <v>5.3349453976164589E-4</v>
      </c>
      <c r="AM26" s="18">
        <v>3.9223330169797176E-5</v>
      </c>
    </row>
    <row r="27" spans="1:39" s="4" customFormat="1" x14ac:dyDescent="0.2">
      <c r="A27" s="18" t="s">
        <v>26</v>
      </c>
      <c r="B27" s="18">
        <v>2.6559469785618064E-3</v>
      </c>
      <c r="C27" s="18">
        <v>1.4594041455693264E-3</v>
      </c>
      <c r="D27" s="18">
        <v>9.5810352360855416E-4</v>
      </c>
      <c r="E27" s="18">
        <v>2.5616893008421578E-3</v>
      </c>
      <c r="F27" s="18">
        <v>2.5614893905084998E-3</v>
      </c>
      <c r="G27" s="18">
        <v>2.6024007046148148E-3</v>
      </c>
      <c r="H27" s="18">
        <v>2.6407248046012048E-3</v>
      </c>
      <c r="I27" s="18">
        <v>2.1240263795870126E-3</v>
      </c>
      <c r="J27" s="18">
        <v>5.6778006327064708E-3</v>
      </c>
      <c r="K27" s="18">
        <v>1.0304521489470449E-3</v>
      </c>
      <c r="L27" s="18">
        <v>2.7653783674028128E-3</v>
      </c>
      <c r="M27" s="18">
        <v>1.3240317894277326E-3</v>
      </c>
      <c r="N27" s="18">
        <v>1.9221432851095151E-3</v>
      </c>
      <c r="O27" s="18">
        <v>1.1610329192549844E-3</v>
      </c>
      <c r="P27" s="18">
        <v>1.4079357696014393E-3</v>
      </c>
      <c r="Q27" s="18">
        <v>2.5689168717573383E-3</v>
      </c>
      <c r="R27" s="18">
        <v>-3.7069117980344556E-5</v>
      </c>
      <c r="S27" s="18">
        <v>2.0991950980922998E-3</v>
      </c>
      <c r="T27" s="18">
        <v>1.3773548414714033E-3</v>
      </c>
      <c r="U27" s="18">
        <v>1.2151301382457627E-3</v>
      </c>
      <c r="V27" s="18">
        <v>4.009853329870354E-3</v>
      </c>
      <c r="W27" s="18">
        <v>5.0650308589156593E-5</v>
      </c>
      <c r="X27" s="18">
        <v>1.5788572174945765E-3</v>
      </c>
      <c r="Y27" s="18">
        <v>2.1565077013300064E-3</v>
      </c>
      <c r="Z27" s="18">
        <v>3.1659154837029714E-3</v>
      </c>
      <c r="AA27" s="18">
        <v>8.976440002237419E-3</v>
      </c>
      <c r="AB27" s="18">
        <v>1.9620575954989658E-3</v>
      </c>
      <c r="AC27" s="18">
        <v>2.0266839131866366E-3</v>
      </c>
      <c r="AD27" s="18">
        <v>3.7827361201907572E-3</v>
      </c>
      <c r="AE27" s="18">
        <v>6.1025065997316243E-3</v>
      </c>
      <c r="AF27" s="18">
        <v>2.233134374162274E-3</v>
      </c>
      <c r="AG27" s="18">
        <v>1.5792422461624535E-3</v>
      </c>
      <c r="AH27" s="18">
        <v>2.572164421315836E-3</v>
      </c>
      <c r="AI27" s="18">
        <v>2.6410403113961553E-3</v>
      </c>
      <c r="AJ27" s="18">
        <v>2.8005691070480069E-3</v>
      </c>
      <c r="AK27" s="18">
        <v>3.7488461433610744E-3</v>
      </c>
      <c r="AL27" s="18">
        <v>9.8777621665646414E-4</v>
      </c>
      <c r="AM27" s="18">
        <v>1.2156885441764042E-3</v>
      </c>
    </row>
    <row r="28" spans="1:39" s="4" customFormat="1" x14ac:dyDescent="0.2">
      <c r="A28" s="18" t="s">
        <v>27</v>
      </c>
      <c r="B28" s="18">
        <v>1.2198271416191434E-3</v>
      </c>
      <c r="C28" s="18">
        <v>8.1847482262835923E-4</v>
      </c>
      <c r="D28" s="18">
        <v>4.7697041879693188E-4</v>
      </c>
      <c r="E28" s="18">
        <v>1.0265945227797141E-3</v>
      </c>
      <c r="F28" s="18">
        <v>1.2637440673001893E-3</v>
      </c>
      <c r="G28" s="18">
        <v>1.6476786278742715E-3</v>
      </c>
      <c r="H28" s="18">
        <v>1.5266171634019398E-3</v>
      </c>
      <c r="I28" s="18">
        <v>7.0409758039617913E-4</v>
      </c>
      <c r="J28" s="18">
        <v>2.959575140395162E-3</v>
      </c>
      <c r="K28" s="18">
        <v>7.006063237557492E-4</v>
      </c>
      <c r="L28" s="18">
        <v>1.2457085453369513E-3</v>
      </c>
      <c r="M28" s="18">
        <v>8.0440911960194073E-4</v>
      </c>
      <c r="N28" s="18">
        <v>1.251500085520374E-3</v>
      </c>
      <c r="O28" s="18">
        <v>7.4404757423460275E-4</v>
      </c>
      <c r="P28" s="18">
        <v>9.1647233242116155E-4</v>
      </c>
      <c r="Q28" s="18">
        <v>1.0745713241698538E-3</v>
      </c>
      <c r="R28" s="18">
        <v>-3.4789691869987369E-5</v>
      </c>
      <c r="S28" s="18">
        <v>1.5448729292755468E-3</v>
      </c>
      <c r="T28" s="18">
        <v>3.9970828437541208E-4</v>
      </c>
      <c r="U28" s="18">
        <v>1.2592415824642913E-3</v>
      </c>
      <c r="V28" s="18">
        <v>2.4040840429802265E-3</v>
      </c>
      <c r="W28" s="18">
        <v>4.9940616928670746E-4</v>
      </c>
      <c r="X28" s="18">
        <v>5.4946524216813902E-4</v>
      </c>
      <c r="Y28" s="18">
        <v>5.3210809155709437E-4</v>
      </c>
      <c r="Z28" s="18">
        <v>1.1595541167865682E-3</v>
      </c>
      <c r="AA28" s="18">
        <v>1.9620575954989658E-3</v>
      </c>
      <c r="AB28" s="18">
        <v>2.6259743699183916E-3</v>
      </c>
      <c r="AC28" s="18">
        <v>1.4661668432188661E-3</v>
      </c>
      <c r="AD28" s="18">
        <v>1.9179073166493588E-3</v>
      </c>
      <c r="AE28" s="18">
        <v>2.45411046550782E-3</v>
      </c>
      <c r="AF28" s="18">
        <v>1.5808316960255831E-3</v>
      </c>
      <c r="AG28" s="18">
        <v>1.2685697262002909E-3</v>
      </c>
      <c r="AH28" s="18">
        <v>1.1823000623249948E-3</v>
      </c>
      <c r="AI28" s="18">
        <v>1.2495334223485057E-3</v>
      </c>
      <c r="AJ28" s="18">
        <v>1.4456416489679865E-3</v>
      </c>
      <c r="AK28" s="18">
        <v>2.349506241887627E-3</v>
      </c>
      <c r="AL28" s="18">
        <v>4.7989632597514418E-4</v>
      </c>
      <c r="AM28" s="18">
        <v>6.0489880796923967E-4</v>
      </c>
    </row>
    <row r="29" spans="1:39" s="4" customFormat="1" x14ac:dyDescent="0.2">
      <c r="A29" s="18" t="s">
        <v>28</v>
      </c>
      <c r="B29" s="18">
        <v>1.4090979104920301E-3</v>
      </c>
      <c r="C29" s="18">
        <v>4.7101458360871237E-4</v>
      </c>
      <c r="D29" s="18">
        <v>5.0101145732283053E-4</v>
      </c>
      <c r="E29" s="18">
        <v>1.6031548380147419E-3</v>
      </c>
      <c r="F29" s="18">
        <v>1.8149619086169112E-3</v>
      </c>
      <c r="G29" s="18">
        <v>1.4682026173358294E-3</v>
      </c>
      <c r="H29" s="18">
        <v>1.6845414909800475E-3</v>
      </c>
      <c r="I29" s="18">
        <v>6.5140723076222119E-4</v>
      </c>
      <c r="J29" s="18">
        <v>2.6697882099886014E-3</v>
      </c>
      <c r="K29" s="18">
        <v>5.7092517437824764E-4</v>
      </c>
      <c r="L29" s="18">
        <v>1.3059757554980944E-3</v>
      </c>
      <c r="M29" s="18">
        <v>1.161569849877545E-3</v>
      </c>
      <c r="N29" s="18">
        <v>1.8152030149412139E-3</v>
      </c>
      <c r="O29" s="18">
        <v>4.1247539892993903E-4</v>
      </c>
      <c r="P29" s="18">
        <v>9.8276475352217446E-4</v>
      </c>
      <c r="Q29" s="18">
        <v>1.8807915801701571E-3</v>
      </c>
      <c r="R29" s="18">
        <v>-1.0221179084251241E-4</v>
      </c>
      <c r="S29" s="18">
        <v>1.3168895235765854E-3</v>
      </c>
      <c r="T29" s="18">
        <v>4.9588951582589774E-4</v>
      </c>
      <c r="U29" s="18">
        <v>1.1518485533606473E-3</v>
      </c>
      <c r="V29" s="18">
        <v>1.9108720810806195E-3</v>
      </c>
      <c r="W29" s="18">
        <v>5.6689206664743436E-4</v>
      </c>
      <c r="X29" s="18">
        <v>7.2884980347735653E-4</v>
      </c>
      <c r="Y29" s="18">
        <v>7.1680044772427516E-4</v>
      </c>
      <c r="Z29" s="18">
        <v>1.2665731892730155E-3</v>
      </c>
      <c r="AA29" s="18">
        <v>2.0266839131866366E-3</v>
      </c>
      <c r="AB29" s="18">
        <v>1.4661668432188661E-3</v>
      </c>
      <c r="AC29" s="18">
        <v>3.303623429907184E-3</v>
      </c>
      <c r="AD29" s="18">
        <v>1.9046775745243127E-3</v>
      </c>
      <c r="AE29" s="18">
        <v>1.6212898165140919E-3</v>
      </c>
      <c r="AF29" s="18">
        <v>1.2665622210828978E-3</v>
      </c>
      <c r="AG29" s="18">
        <v>1.5439386713515541E-3</v>
      </c>
      <c r="AH29" s="18">
        <v>8.142911971768125E-4</v>
      </c>
      <c r="AI29" s="18">
        <v>1.1276826831122418E-3</v>
      </c>
      <c r="AJ29" s="18">
        <v>1.3218875266409408E-3</v>
      </c>
      <c r="AK29" s="18">
        <v>4.4414983605463726E-3</v>
      </c>
      <c r="AL29" s="18">
        <v>1.0778900505767886E-3</v>
      </c>
      <c r="AM29" s="18">
        <v>5.1949417926195295E-4</v>
      </c>
    </row>
    <row r="30" spans="1:39" s="4" customFormat="1" x14ac:dyDescent="0.2">
      <c r="A30" s="18" t="s">
        <v>29</v>
      </c>
      <c r="B30" s="18">
        <v>2.1082500121561462E-3</v>
      </c>
      <c r="C30" s="18">
        <v>7.4173427861004028E-4</v>
      </c>
      <c r="D30" s="18">
        <v>3.565695455982925E-4</v>
      </c>
      <c r="E30" s="18">
        <v>2.141829086257375E-3</v>
      </c>
      <c r="F30" s="18">
        <v>2.2511422399923054E-3</v>
      </c>
      <c r="G30" s="18">
        <v>1.7416892837276172E-3</v>
      </c>
      <c r="H30" s="18">
        <v>2.0055892118219691E-3</v>
      </c>
      <c r="I30" s="18">
        <v>1.9261707486398682E-3</v>
      </c>
      <c r="J30" s="18">
        <v>6.5609069192691383E-3</v>
      </c>
      <c r="K30" s="18">
        <v>1.0064562481576923E-3</v>
      </c>
      <c r="L30" s="18">
        <v>2.345930154568705E-3</v>
      </c>
      <c r="M30" s="18">
        <v>1.5038942196556049E-3</v>
      </c>
      <c r="N30" s="18">
        <v>1.7384772785786324E-3</v>
      </c>
      <c r="O30" s="18">
        <v>6.142752338613455E-4</v>
      </c>
      <c r="P30" s="18">
        <v>1.7576922283037844E-3</v>
      </c>
      <c r="Q30" s="18">
        <v>2.2946237774159749E-3</v>
      </c>
      <c r="R30" s="18">
        <v>-7.4157836343498242E-5</v>
      </c>
      <c r="S30" s="18">
        <v>1.8759805423914284E-3</v>
      </c>
      <c r="T30" s="18">
        <v>9.7525804060347361E-4</v>
      </c>
      <c r="U30" s="18">
        <v>1.9351536926909667E-3</v>
      </c>
      <c r="V30" s="18">
        <v>3.3758673563187968E-3</v>
      </c>
      <c r="W30" s="18">
        <v>7.9010619757573946E-4</v>
      </c>
      <c r="X30" s="18">
        <v>7.3443758955268076E-4</v>
      </c>
      <c r="Y30" s="18">
        <v>1.4833461094838393E-3</v>
      </c>
      <c r="Z30" s="18">
        <v>1.6032308595454552E-3</v>
      </c>
      <c r="AA30" s="18">
        <v>3.7827361201907572E-3</v>
      </c>
      <c r="AB30" s="18">
        <v>1.9179073166493588E-3</v>
      </c>
      <c r="AC30" s="18">
        <v>1.9046775745243127E-3</v>
      </c>
      <c r="AD30" s="18">
        <v>7.0203631076886869E-3</v>
      </c>
      <c r="AE30" s="18">
        <v>5.192280410016039E-3</v>
      </c>
      <c r="AF30" s="18">
        <v>2.0953773493565761E-3</v>
      </c>
      <c r="AG30" s="18">
        <v>2.1190276390890975E-3</v>
      </c>
      <c r="AH30" s="18">
        <v>1.9055653906234864E-3</v>
      </c>
      <c r="AI30" s="18">
        <v>1.9987081421871853E-3</v>
      </c>
      <c r="AJ30" s="18">
        <v>1.2338195820288801E-3</v>
      </c>
      <c r="AK30" s="18">
        <v>3.9821460776965009E-3</v>
      </c>
      <c r="AL30" s="18">
        <v>6.6445573299098539E-4</v>
      </c>
      <c r="AM30" s="18">
        <v>1.2512429124293598E-3</v>
      </c>
    </row>
    <row r="31" spans="1:39" s="4" customFormat="1" x14ac:dyDescent="0.2">
      <c r="A31" s="18" t="s">
        <v>30</v>
      </c>
      <c r="B31" s="18">
        <v>2.560407305420028E-3</v>
      </c>
      <c r="C31" s="18">
        <v>9.4558520253475609E-4</v>
      </c>
      <c r="D31" s="18">
        <v>9.3729967833752878E-4</v>
      </c>
      <c r="E31" s="18">
        <v>1.9752062751670738E-3</v>
      </c>
      <c r="F31" s="18">
        <v>2.9208353744402606E-3</v>
      </c>
      <c r="G31" s="18">
        <v>2.8846603599304412E-3</v>
      </c>
      <c r="H31" s="18">
        <v>2.3971923374709607E-3</v>
      </c>
      <c r="I31" s="18">
        <v>2.1920812699562512E-3</v>
      </c>
      <c r="J31" s="18">
        <v>5.8856466444667929E-3</v>
      </c>
      <c r="K31" s="18">
        <v>1.0627362899438733E-3</v>
      </c>
      <c r="L31" s="18">
        <v>2.9668941401182073E-3</v>
      </c>
      <c r="M31" s="18">
        <v>9.9246843416525218E-4</v>
      </c>
      <c r="N31" s="18">
        <v>2.5300613468935162E-3</v>
      </c>
      <c r="O31" s="18">
        <v>1.7990992137333621E-3</v>
      </c>
      <c r="P31" s="18">
        <v>1.6695897439816365E-3</v>
      </c>
      <c r="Q31" s="18">
        <v>2.5528649849702939E-3</v>
      </c>
      <c r="R31" s="18">
        <v>-9.7626282836940314E-5</v>
      </c>
      <c r="S31" s="18">
        <v>2.4796177005681212E-3</v>
      </c>
      <c r="T31" s="18">
        <v>1.0329360239643064E-3</v>
      </c>
      <c r="U31" s="18">
        <v>1.6535638057976381E-3</v>
      </c>
      <c r="V31" s="18">
        <v>3.9323597070456788E-3</v>
      </c>
      <c r="W31" s="18">
        <v>-5.5669589849098914E-4</v>
      </c>
      <c r="X31" s="18">
        <v>1.0758071335215667E-3</v>
      </c>
      <c r="Y31" s="18">
        <v>2.492119706198987E-3</v>
      </c>
      <c r="Z31" s="18">
        <v>2.5972810403923539E-3</v>
      </c>
      <c r="AA31" s="18">
        <v>6.1025065997316243E-3</v>
      </c>
      <c r="AB31" s="18">
        <v>2.45411046550782E-3</v>
      </c>
      <c r="AC31" s="18">
        <v>1.6212898165140919E-3</v>
      </c>
      <c r="AD31" s="18">
        <v>5.192280410016039E-3</v>
      </c>
      <c r="AE31" s="18">
        <v>9.7057893679480742E-3</v>
      </c>
      <c r="AF31" s="18">
        <v>2.3613489338858615E-3</v>
      </c>
      <c r="AG31" s="18">
        <v>1.8327047999369438E-3</v>
      </c>
      <c r="AH31" s="18">
        <v>3.1378036211847128E-3</v>
      </c>
      <c r="AI31" s="18">
        <v>2.2155397619255186E-3</v>
      </c>
      <c r="AJ31" s="18">
        <v>2.6511734154248032E-3</v>
      </c>
      <c r="AK31" s="18">
        <v>4.869945593364366E-3</v>
      </c>
      <c r="AL31" s="18">
        <v>1.1082702340718853E-3</v>
      </c>
      <c r="AM31" s="18">
        <v>6.1062985618544113E-4</v>
      </c>
    </row>
    <row r="32" spans="1:39" s="4" customFormat="1" x14ac:dyDescent="0.2">
      <c r="A32" s="18" t="s">
        <v>31</v>
      </c>
      <c r="B32" s="18">
        <v>1.3020339454007893E-3</v>
      </c>
      <c r="C32" s="18">
        <v>7.8183795676968558E-4</v>
      </c>
      <c r="D32" s="18">
        <v>8.7436659250540001E-4</v>
      </c>
      <c r="E32" s="18">
        <v>8.7207152235086209E-4</v>
      </c>
      <c r="F32" s="18">
        <v>1.3223061939753959E-3</v>
      </c>
      <c r="G32" s="18">
        <v>1.3295612279499674E-3</v>
      </c>
      <c r="H32" s="18">
        <v>1.64307530678324E-3</v>
      </c>
      <c r="I32" s="18">
        <v>1.0034845418839982E-3</v>
      </c>
      <c r="J32" s="18">
        <v>3.0052113348507789E-3</v>
      </c>
      <c r="K32" s="18">
        <v>5.1919588151234334E-4</v>
      </c>
      <c r="L32" s="18">
        <v>1.2251226492994819E-3</v>
      </c>
      <c r="M32" s="18">
        <v>8.8609139332120057E-4</v>
      </c>
      <c r="N32" s="18">
        <v>1.4131038777553022E-3</v>
      </c>
      <c r="O32" s="18">
        <v>5.6711204355730407E-4</v>
      </c>
      <c r="P32" s="18">
        <v>8.6371203543066457E-4</v>
      </c>
      <c r="Q32" s="18">
        <v>1.5033559929316781E-3</v>
      </c>
      <c r="R32" s="18">
        <v>2.5440759536659092E-6</v>
      </c>
      <c r="S32" s="18">
        <v>1.5219271411571493E-3</v>
      </c>
      <c r="T32" s="18">
        <v>6.0422896081159798E-4</v>
      </c>
      <c r="U32" s="18">
        <v>1.1765610579556622E-3</v>
      </c>
      <c r="V32" s="18">
        <v>1.5177403597067952E-3</v>
      </c>
      <c r="W32" s="18">
        <v>1.0028555355232989E-3</v>
      </c>
      <c r="X32" s="18">
        <v>8.2985417726700011E-4</v>
      </c>
      <c r="Y32" s="18">
        <v>4.7797084038217252E-4</v>
      </c>
      <c r="Z32" s="18">
        <v>1.1807961559574468E-3</v>
      </c>
      <c r="AA32" s="18">
        <v>2.233134374162274E-3</v>
      </c>
      <c r="AB32" s="18">
        <v>1.5808316960255831E-3</v>
      </c>
      <c r="AC32" s="18">
        <v>1.2665622210828978E-3</v>
      </c>
      <c r="AD32" s="18">
        <v>2.0953773493565761E-3</v>
      </c>
      <c r="AE32" s="18">
        <v>2.3613489338858615E-3</v>
      </c>
      <c r="AF32" s="18">
        <v>3.1222564892571907E-3</v>
      </c>
      <c r="AG32" s="18">
        <v>1.4302369028109053E-3</v>
      </c>
      <c r="AH32" s="18">
        <v>8.7918510659113706E-4</v>
      </c>
      <c r="AI32" s="18">
        <v>1.1535498789237702E-3</v>
      </c>
      <c r="AJ32" s="18">
        <v>1.3168793035530479E-3</v>
      </c>
      <c r="AK32" s="18">
        <v>3.2412475849399893E-3</v>
      </c>
      <c r="AL32" s="18">
        <v>5.6888801206219394E-4</v>
      </c>
      <c r="AM32" s="18">
        <v>1.3690414754294572E-3</v>
      </c>
    </row>
    <row r="33" spans="1:39" s="4" customFormat="1" x14ac:dyDescent="0.2">
      <c r="A33" s="18" t="s">
        <v>32</v>
      </c>
      <c r="B33" s="18">
        <v>1.2056791628811186E-3</v>
      </c>
      <c r="C33" s="18">
        <v>4.6811117643162707E-4</v>
      </c>
      <c r="D33" s="18">
        <v>4.9626037000652769E-4</v>
      </c>
      <c r="E33" s="18">
        <v>1.3151046742948219E-3</v>
      </c>
      <c r="F33" s="18">
        <v>1.38607262179499E-3</v>
      </c>
      <c r="G33" s="18">
        <v>1.1029397261885846E-3</v>
      </c>
      <c r="H33" s="18">
        <v>1.513110451405783E-3</v>
      </c>
      <c r="I33" s="18">
        <v>1.1249978182180933E-3</v>
      </c>
      <c r="J33" s="18">
        <v>2.1675135312472808E-3</v>
      </c>
      <c r="K33" s="18">
        <v>6.560795293485259E-4</v>
      </c>
      <c r="L33" s="18">
        <v>1.0217867227307722E-3</v>
      </c>
      <c r="M33" s="18">
        <v>1.1399920843856767E-3</v>
      </c>
      <c r="N33" s="18">
        <v>1.500219799717348E-3</v>
      </c>
      <c r="O33" s="18">
        <v>3.7727201107814882E-4</v>
      </c>
      <c r="P33" s="18">
        <v>1.1139759153410546E-3</v>
      </c>
      <c r="Q33" s="18">
        <v>1.4756127629249808E-3</v>
      </c>
      <c r="R33" s="18">
        <v>-3.4450965747231287E-5</v>
      </c>
      <c r="S33" s="18">
        <v>1.1925493795883453E-3</v>
      </c>
      <c r="T33" s="18">
        <v>9.0087195255876998E-5</v>
      </c>
      <c r="U33" s="18">
        <v>1.0416819189689728E-3</v>
      </c>
      <c r="V33" s="18">
        <v>1.7525614259815297E-3</v>
      </c>
      <c r="W33" s="18">
        <v>6.6782753882015816E-4</v>
      </c>
      <c r="X33" s="18">
        <v>5.9988925733333838E-4</v>
      </c>
      <c r="Y33" s="18">
        <v>6.0080866521681001E-4</v>
      </c>
      <c r="Z33" s="18">
        <v>1.1991224434165634E-3</v>
      </c>
      <c r="AA33" s="18">
        <v>1.5792422461624535E-3</v>
      </c>
      <c r="AB33" s="18">
        <v>1.2685697262002909E-3</v>
      </c>
      <c r="AC33" s="18">
        <v>1.5439386713515541E-3</v>
      </c>
      <c r="AD33" s="18">
        <v>2.1190276390890975E-3</v>
      </c>
      <c r="AE33" s="18">
        <v>1.8327047999369438E-3</v>
      </c>
      <c r="AF33" s="18">
        <v>1.4302369028109053E-3</v>
      </c>
      <c r="AG33" s="18">
        <v>2.0626025095263198E-3</v>
      </c>
      <c r="AH33" s="18">
        <v>5.6993940981721661E-4</v>
      </c>
      <c r="AI33" s="18">
        <v>9.2033927929784489E-4</v>
      </c>
      <c r="AJ33" s="18">
        <v>6.7826660288067709E-4</v>
      </c>
      <c r="AK33" s="18">
        <v>2.2094748852393323E-3</v>
      </c>
      <c r="AL33" s="18">
        <v>6.7582176295027095E-4</v>
      </c>
      <c r="AM33" s="18">
        <v>3.1282618322836059E-4</v>
      </c>
    </row>
    <row r="34" spans="1:39" s="4" customFormat="1" x14ac:dyDescent="0.2">
      <c r="A34" s="18" t="s">
        <v>33</v>
      </c>
      <c r="B34" s="18">
        <v>1.0702991123219107E-3</v>
      </c>
      <c r="C34" s="18">
        <v>2.0083293736721915E-4</v>
      </c>
      <c r="D34" s="18">
        <v>3.1442015619705783E-4</v>
      </c>
      <c r="E34" s="18">
        <v>9.6660083528828707E-4</v>
      </c>
      <c r="F34" s="18">
        <v>8.714359828558895E-4</v>
      </c>
      <c r="G34" s="18">
        <v>1.4546800256877892E-3</v>
      </c>
      <c r="H34" s="18">
        <v>1.0800160045184917E-3</v>
      </c>
      <c r="I34" s="18">
        <v>1.1450031076426657E-3</v>
      </c>
      <c r="J34" s="18">
        <v>2.8478984183977073E-3</v>
      </c>
      <c r="K34" s="18">
        <v>7.2677903800690816E-4</v>
      </c>
      <c r="L34" s="18">
        <v>1.1811192519443859E-3</v>
      </c>
      <c r="M34" s="18">
        <v>5.7771291853363584E-4</v>
      </c>
      <c r="N34" s="18">
        <v>7.6913112345089387E-4</v>
      </c>
      <c r="O34" s="18">
        <v>4.6566755083115127E-4</v>
      </c>
      <c r="P34" s="18">
        <v>6.2764058841907307E-4</v>
      </c>
      <c r="Q34" s="18">
        <v>9.0180845455832906E-4</v>
      </c>
      <c r="R34" s="18">
        <v>-4.9771483756880686E-5</v>
      </c>
      <c r="S34" s="18">
        <v>1.3706118558208592E-3</v>
      </c>
      <c r="T34" s="18">
        <v>7.3087723951100185E-4</v>
      </c>
      <c r="U34" s="18">
        <v>7.448427703423574E-4</v>
      </c>
      <c r="V34" s="18">
        <v>1.2037423415786864E-3</v>
      </c>
      <c r="W34" s="18">
        <v>-1.1092991319316435E-4</v>
      </c>
      <c r="X34" s="18">
        <v>6.896603200897038E-4</v>
      </c>
      <c r="Y34" s="18">
        <v>1.3095081646901897E-3</v>
      </c>
      <c r="Z34" s="18">
        <v>1.3477153211821826E-3</v>
      </c>
      <c r="AA34" s="18">
        <v>2.572164421315836E-3</v>
      </c>
      <c r="AB34" s="18">
        <v>1.1823000623249948E-3</v>
      </c>
      <c r="AC34" s="18">
        <v>8.142911971768125E-4</v>
      </c>
      <c r="AD34" s="18">
        <v>1.9055653906234864E-3</v>
      </c>
      <c r="AE34" s="18">
        <v>3.1378036211847128E-3</v>
      </c>
      <c r="AF34" s="18">
        <v>8.7918510659113706E-4</v>
      </c>
      <c r="AG34" s="18">
        <v>5.6993940981721661E-4</v>
      </c>
      <c r="AH34" s="18">
        <v>2.3648285953456337E-3</v>
      </c>
      <c r="AI34" s="18">
        <v>1.258067713237678E-3</v>
      </c>
      <c r="AJ34" s="18">
        <v>1.5378944868447931E-3</v>
      </c>
      <c r="AK34" s="18">
        <v>1.825297192375816E-3</v>
      </c>
      <c r="AL34" s="18">
        <v>2.4729701725308216E-4</v>
      </c>
      <c r="AM34" s="18">
        <v>4.6476682910047017E-4</v>
      </c>
    </row>
    <row r="35" spans="1:39" s="4" customFormat="1" x14ac:dyDescent="0.2">
      <c r="A35" s="18" t="s">
        <v>34</v>
      </c>
      <c r="B35" s="18">
        <v>1.309820715683074E-3</v>
      </c>
      <c r="C35" s="18">
        <v>9.4159827561891667E-4</v>
      </c>
      <c r="D35" s="18">
        <v>8.4843031474645032E-4</v>
      </c>
      <c r="E35" s="18">
        <v>1.0367653970419484E-3</v>
      </c>
      <c r="F35" s="18">
        <v>1.0779137898347759E-3</v>
      </c>
      <c r="G35" s="18">
        <v>1.2780320406972892E-3</v>
      </c>
      <c r="H35" s="18">
        <v>1.0411448023005497E-3</v>
      </c>
      <c r="I35" s="18">
        <v>1.0932846109758391E-3</v>
      </c>
      <c r="J35" s="18">
        <v>2.1166589657795119E-3</v>
      </c>
      <c r="K35" s="18">
        <v>3.5857373300233553E-4</v>
      </c>
      <c r="L35" s="18">
        <v>1.8758560179910101E-3</v>
      </c>
      <c r="M35" s="18">
        <v>7.8060876596248812E-4</v>
      </c>
      <c r="N35" s="18">
        <v>8.3184334061592779E-4</v>
      </c>
      <c r="O35" s="18">
        <v>8.1413337684890731E-4</v>
      </c>
      <c r="P35" s="18">
        <v>8.1521050030923406E-4</v>
      </c>
      <c r="Q35" s="18">
        <v>1.1990950892378986E-3</v>
      </c>
      <c r="R35" s="18">
        <v>-6.2857984770324176E-5</v>
      </c>
      <c r="S35" s="18">
        <v>6.364693914966737E-4</v>
      </c>
      <c r="T35" s="18">
        <v>1.0184604619711418E-3</v>
      </c>
      <c r="U35" s="18">
        <v>1.2962008813415891E-3</v>
      </c>
      <c r="V35" s="18">
        <v>2.3333941738382428E-3</v>
      </c>
      <c r="W35" s="18">
        <v>1.1070172721231984E-3</v>
      </c>
      <c r="X35" s="18">
        <v>1.1621852471320794E-3</v>
      </c>
      <c r="Y35" s="18">
        <v>1.0987415179878042E-3</v>
      </c>
      <c r="Z35" s="18">
        <v>1.5525702083385596E-3</v>
      </c>
      <c r="AA35" s="18">
        <v>2.6410403113961553E-3</v>
      </c>
      <c r="AB35" s="18">
        <v>1.2495334223485057E-3</v>
      </c>
      <c r="AC35" s="18">
        <v>1.1276826831122418E-3</v>
      </c>
      <c r="AD35" s="18">
        <v>1.9987081421871853E-3</v>
      </c>
      <c r="AE35" s="18">
        <v>2.2155397619255186E-3</v>
      </c>
      <c r="AF35" s="18">
        <v>1.1535498789237702E-3</v>
      </c>
      <c r="AG35" s="18">
        <v>9.2033927929784489E-4</v>
      </c>
      <c r="AH35" s="18">
        <v>1.258067713237678E-3</v>
      </c>
      <c r="AI35" s="18">
        <v>3.5810129996496696E-3</v>
      </c>
      <c r="AJ35" s="18">
        <v>2.005743471946386E-3</v>
      </c>
      <c r="AK35" s="18">
        <v>2.1505857270407804E-3</v>
      </c>
      <c r="AL35" s="18">
        <v>6.7755983403527086E-4</v>
      </c>
      <c r="AM35" s="18">
        <v>6.2513885537088709E-4</v>
      </c>
    </row>
    <row r="36" spans="1:39" s="4" customFormat="1" x14ac:dyDescent="0.2">
      <c r="A36" s="18" t="s">
        <v>35</v>
      </c>
      <c r="B36" s="18">
        <v>1.228624126416586E-3</v>
      </c>
      <c r="C36" s="18">
        <v>9.0539521878590826E-4</v>
      </c>
      <c r="D36" s="18">
        <v>8.7344003046237271E-4</v>
      </c>
      <c r="E36" s="18">
        <v>3.5140558105173494E-4</v>
      </c>
      <c r="F36" s="18">
        <v>1.0290959284909619E-3</v>
      </c>
      <c r="G36" s="18">
        <v>1.6332836906070864E-3</v>
      </c>
      <c r="H36" s="18">
        <v>1.3023388662530755E-3</v>
      </c>
      <c r="I36" s="18">
        <v>1.1809637660101042E-3</v>
      </c>
      <c r="J36" s="18">
        <v>1.79098245052857E-3</v>
      </c>
      <c r="K36" s="18">
        <v>5.8756619629161684E-4</v>
      </c>
      <c r="L36" s="18">
        <v>1.5544025826899229E-3</v>
      </c>
      <c r="M36" s="18">
        <v>4.1493472380667713E-4</v>
      </c>
      <c r="N36" s="18">
        <v>9.7883780847290232E-4</v>
      </c>
      <c r="O36" s="18">
        <v>9.744394610410234E-4</v>
      </c>
      <c r="P36" s="18">
        <v>9.2564846062359921E-4</v>
      </c>
      <c r="Q36" s="18">
        <v>8.1030054567594954E-4</v>
      </c>
      <c r="R36" s="18">
        <v>-2.3581416860237247E-5</v>
      </c>
      <c r="S36" s="18">
        <v>9.4100055009790245E-4</v>
      </c>
      <c r="T36" s="18">
        <v>6.6751961586230873E-4</v>
      </c>
      <c r="U36" s="18">
        <v>8.8571414091632669E-4</v>
      </c>
      <c r="V36" s="18">
        <v>1.7013869794665908E-3</v>
      </c>
      <c r="W36" s="18">
        <v>1.5431090026278558E-3</v>
      </c>
      <c r="X36" s="18">
        <v>1.2327695577499277E-3</v>
      </c>
      <c r="Y36" s="18">
        <v>5.4387105577581606E-4</v>
      </c>
      <c r="Z36" s="18">
        <v>8.4841320798127642E-4</v>
      </c>
      <c r="AA36" s="18">
        <v>2.8005691070480069E-3</v>
      </c>
      <c r="AB36" s="18">
        <v>1.4456416489679865E-3</v>
      </c>
      <c r="AC36" s="18">
        <v>1.3218875266409408E-3</v>
      </c>
      <c r="AD36" s="18">
        <v>1.2338195820288801E-3</v>
      </c>
      <c r="AE36" s="18">
        <v>2.6511734154248032E-3</v>
      </c>
      <c r="AF36" s="18">
        <v>1.3168793035530479E-3</v>
      </c>
      <c r="AG36" s="18">
        <v>6.7826660288067709E-4</v>
      </c>
      <c r="AH36" s="18">
        <v>1.5378944868447931E-3</v>
      </c>
      <c r="AI36" s="18">
        <v>2.005743471946386E-3</v>
      </c>
      <c r="AJ36" s="18">
        <v>6.9170620887445255E-3</v>
      </c>
      <c r="AK36" s="18">
        <v>3.6372446118189371E-3</v>
      </c>
      <c r="AL36" s="18">
        <v>6.2181723675905918E-4</v>
      </c>
      <c r="AM36" s="18">
        <v>6.1192290187951539E-4</v>
      </c>
    </row>
    <row r="37" spans="1:39" s="4" customFormat="1" x14ac:dyDescent="0.2">
      <c r="A37" s="18" t="s">
        <v>36</v>
      </c>
      <c r="B37" s="18">
        <v>2.9091707445212133E-3</v>
      </c>
      <c r="C37" s="18">
        <v>1.1751316821833908E-3</v>
      </c>
      <c r="D37" s="18">
        <v>3.5307044483956317E-4</v>
      </c>
      <c r="E37" s="18">
        <v>1.6996614062385251E-3</v>
      </c>
      <c r="F37" s="18">
        <v>3.7248178237144383E-3</v>
      </c>
      <c r="G37" s="18">
        <v>2.8277701667657668E-3</v>
      </c>
      <c r="H37" s="18">
        <v>3.0475930769496545E-3</v>
      </c>
      <c r="I37" s="18">
        <v>2.0154260137754602E-3</v>
      </c>
      <c r="J37" s="18">
        <v>7.1145523411443295E-3</v>
      </c>
      <c r="K37" s="18">
        <v>1.5074267629682411E-4</v>
      </c>
      <c r="L37" s="18">
        <v>2.2454527407238883E-3</v>
      </c>
      <c r="M37" s="18">
        <v>1.9504777703640824E-3</v>
      </c>
      <c r="N37" s="18">
        <v>3.8510360923777257E-3</v>
      </c>
      <c r="O37" s="18">
        <v>1.4687456872412696E-3</v>
      </c>
      <c r="P37" s="18">
        <v>2.0284241774846351E-3</v>
      </c>
      <c r="Q37" s="18">
        <v>3.7764363726737662E-3</v>
      </c>
      <c r="R37" s="18">
        <v>-8.9206672479789302E-5</v>
      </c>
      <c r="S37" s="18">
        <v>5.7475680745890209E-4</v>
      </c>
      <c r="T37" s="18">
        <v>1.5566967901278976E-3</v>
      </c>
      <c r="U37" s="18">
        <v>2.4017146850845682E-3</v>
      </c>
      <c r="V37" s="18">
        <v>2.4032721230682706E-3</v>
      </c>
      <c r="W37" s="18">
        <v>2.6665372576599312E-3</v>
      </c>
      <c r="X37" s="18">
        <v>5.525476870596941E-4</v>
      </c>
      <c r="Y37" s="18">
        <v>2.0851034333423312E-3</v>
      </c>
      <c r="Z37" s="18">
        <v>2.9023508032083763E-3</v>
      </c>
      <c r="AA37" s="18">
        <v>3.7488461433610744E-3</v>
      </c>
      <c r="AB37" s="18">
        <v>2.349506241887627E-3</v>
      </c>
      <c r="AC37" s="18">
        <v>4.4414983605463726E-3</v>
      </c>
      <c r="AD37" s="18">
        <v>3.9821460776965009E-3</v>
      </c>
      <c r="AE37" s="18">
        <v>4.869945593364366E-3</v>
      </c>
      <c r="AF37" s="18">
        <v>3.2412475849399893E-3</v>
      </c>
      <c r="AG37" s="18">
        <v>2.2094748852393323E-3</v>
      </c>
      <c r="AH37" s="18">
        <v>1.825297192375816E-3</v>
      </c>
      <c r="AI37" s="18">
        <v>2.1505857270407804E-3</v>
      </c>
      <c r="AJ37" s="18">
        <v>3.6372446118189371E-3</v>
      </c>
      <c r="AK37" s="18">
        <v>1.7233298840378407E-2</v>
      </c>
      <c r="AL37" s="18">
        <v>2.0245347669214106E-3</v>
      </c>
      <c r="AM37" s="18">
        <v>5.9931566469444229E-4</v>
      </c>
    </row>
    <row r="38" spans="1:39" s="4" customFormat="1" x14ac:dyDescent="0.2">
      <c r="A38" s="18" t="s">
        <v>37</v>
      </c>
      <c r="B38" s="18">
        <v>6.3219275668586724E-4</v>
      </c>
      <c r="C38" s="18">
        <v>-1.0132621555762958E-4</v>
      </c>
      <c r="D38" s="18">
        <v>3.9839313940188807E-4</v>
      </c>
      <c r="E38" s="18">
        <v>1.6107284667400795E-4</v>
      </c>
      <c r="F38" s="18">
        <v>5.9489815402152888E-4</v>
      </c>
      <c r="G38" s="18">
        <v>7.6663769467712434E-4</v>
      </c>
      <c r="H38" s="18">
        <v>3.6346180117248977E-4</v>
      </c>
      <c r="I38" s="18">
        <v>4.4880837406453946E-4</v>
      </c>
      <c r="J38" s="18">
        <v>-5.0659591165448608E-5</v>
      </c>
      <c r="K38" s="18">
        <v>4.3022206028484961E-4</v>
      </c>
      <c r="L38" s="18">
        <v>8.8171763306506496E-4</v>
      </c>
      <c r="M38" s="18">
        <v>5.2598915694553289E-4</v>
      </c>
      <c r="N38" s="18">
        <v>8.7408438520061686E-4</v>
      </c>
      <c r="O38" s="18">
        <v>2.4927663226326143E-4</v>
      </c>
      <c r="P38" s="18">
        <v>4.2109046552986362E-4</v>
      </c>
      <c r="Q38" s="18">
        <v>5.7003786574216363E-4</v>
      </c>
      <c r="R38" s="18">
        <v>-9.8897012969392702E-5</v>
      </c>
      <c r="S38" s="18">
        <v>3.8481271103450405E-5</v>
      </c>
      <c r="T38" s="18">
        <v>5.9865639646920505E-4</v>
      </c>
      <c r="U38" s="18">
        <v>5.367522065978863E-4</v>
      </c>
      <c r="V38" s="18">
        <v>1.0316853317255841E-5</v>
      </c>
      <c r="W38" s="18">
        <v>-2.3262833844010637E-4</v>
      </c>
      <c r="X38" s="18">
        <v>5.0623337835704484E-4</v>
      </c>
      <c r="Y38" s="18">
        <v>4.0648273483029328E-5</v>
      </c>
      <c r="Z38" s="18">
        <v>5.3349453976164589E-4</v>
      </c>
      <c r="AA38" s="18">
        <v>9.8777621665646414E-4</v>
      </c>
      <c r="AB38" s="18">
        <v>4.7989632597514418E-4</v>
      </c>
      <c r="AC38" s="18">
        <v>1.0778900505767886E-3</v>
      </c>
      <c r="AD38" s="18">
        <v>6.6445573299098539E-4</v>
      </c>
      <c r="AE38" s="18">
        <v>1.1082702340718853E-3</v>
      </c>
      <c r="AF38" s="18">
        <v>5.6888801206219394E-4</v>
      </c>
      <c r="AG38" s="18">
        <v>6.7582176295027095E-4</v>
      </c>
      <c r="AH38" s="18">
        <v>2.4729701725308216E-4</v>
      </c>
      <c r="AI38" s="18">
        <v>6.7755983403527086E-4</v>
      </c>
      <c r="AJ38" s="18">
        <v>6.2181723675905918E-4</v>
      </c>
      <c r="AK38" s="18">
        <v>2.0245347669214106E-3</v>
      </c>
      <c r="AL38" s="18">
        <v>3.5568251535594243E-3</v>
      </c>
      <c r="AM38" s="18">
        <v>7.6705526223731074E-4</v>
      </c>
    </row>
    <row r="39" spans="1:39" s="4" customFormat="1" ht="16" thickBot="1" x14ac:dyDescent="0.25">
      <c r="A39" s="19" t="s">
        <v>38</v>
      </c>
      <c r="B39" s="19">
        <v>5.8816734912368873E-4</v>
      </c>
      <c r="C39" s="19">
        <v>2.0294428163361176E-4</v>
      </c>
      <c r="D39" s="19">
        <v>1.0828456706477164E-3</v>
      </c>
      <c r="E39" s="19">
        <v>-4.951623794273146E-4</v>
      </c>
      <c r="F39" s="19">
        <v>5.9081558220390039E-4</v>
      </c>
      <c r="G39" s="19">
        <v>5.3532216873935199E-4</v>
      </c>
      <c r="H39" s="19">
        <v>4.2494741312072438E-4</v>
      </c>
      <c r="I39" s="19">
        <v>5.4305173995159502E-4</v>
      </c>
      <c r="J39" s="19">
        <v>2.1422168831826062E-3</v>
      </c>
      <c r="K39" s="19">
        <v>2.9363398346761882E-4</v>
      </c>
      <c r="L39" s="19">
        <v>9.2122902068412951E-4</v>
      </c>
      <c r="M39" s="19">
        <v>3.7004889324345792E-4</v>
      </c>
      <c r="N39" s="19">
        <v>5.846371004451877E-4</v>
      </c>
      <c r="O39" s="19">
        <v>8.4054462407207622E-5</v>
      </c>
      <c r="P39" s="19">
        <v>3.7389443988907454E-4</v>
      </c>
      <c r="Q39" s="19">
        <v>7.3076907549553651E-4</v>
      </c>
      <c r="R39" s="19">
        <v>5.2566417575001267E-5</v>
      </c>
      <c r="S39" s="19">
        <v>2.3474997632240901E-4</v>
      </c>
      <c r="T39" s="19">
        <v>6.2679885525910716E-4</v>
      </c>
      <c r="U39" s="19">
        <v>5.9167516817951594E-4</v>
      </c>
      <c r="V39" s="19">
        <v>7.3570411165406382E-4</v>
      </c>
      <c r="W39" s="19">
        <v>2.9927182618105899E-4</v>
      </c>
      <c r="X39" s="19">
        <v>9.6441681289511976E-4</v>
      </c>
      <c r="Y39" s="19">
        <v>-5.0106794504209222E-4</v>
      </c>
      <c r="Z39" s="19">
        <v>3.9223330169797176E-5</v>
      </c>
      <c r="AA39" s="19">
        <v>1.2156885441764042E-3</v>
      </c>
      <c r="AB39" s="19">
        <v>6.0489880796923967E-4</v>
      </c>
      <c r="AC39" s="19">
        <v>5.1949417926195295E-4</v>
      </c>
      <c r="AD39" s="19">
        <v>1.2512429124293598E-3</v>
      </c>
      <c r="AE39" s="19">
        <v>6.1062985618544113E-4</v>
      </c>
      <c r="AF39" s="19">
        <v>1.3690414754294572E-3</v>
      </c>
      <c r="AG39" s="19">
        <v>3.1282618322836059E-4</v>
      </c>
      <c r="AH39" s="19">
        <v>4.6476682910047017E-4</v>
      </c>
      <c r="AI39" s="19">
        <v>6.2513885537088709E-4</v>
      </c>
      <c r="AJ39" s="19">
        <v>6.1192290187951539E-4</v>
      </c>
      <c r="AK39" s="19">
        <v>5.9931566469444229E-4</v>
      </c>
      <c r="AL39" s="19">
        <v>7.6705526223731074E-4</v>
      </c>
      <c r="AM39" s="19">
        <v>3.7856978717637816E-3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 enableFormatConditionsCalculation="0"/>
  <dimension ref="A1:D78"/>
  <sheetViews>
    <sheetView zoomScale="120" zoomScaleNormal="120" zoomScalePageLayoutView="120" workbookViewId="0">
      <selection activeCell="C2" sqref="C2"/>
    </sheetView>
  </sheetViews>
  <sheetFormatPr baseColWidth="10" defaultRowHeight="15" x14ac:dyDescent="0.2"/>
  <cols>
    <col min="1" max="16384" width="10.83203125" style="4"/>
  </cols>
  <sheetData>
    <row r="1" spans="1:4" ht="42" x14ac:dyDescent="0.2">
      <c r="A1" s="7" t="s">
        <v>86</v>
      </c>
      <c r="B1" s="8" t="s">
        <v>87</v>
      </c>
      <c r="D1" s="4" t="s">
        <v>88</v>
      </c>
    </row>
    <row r="2" spans="1:4" x14ac:dyDescent="0.2">
      <c r="A2" s="7">
        <v>40544</v>
      </c>
      <c r="B2" s="8">
        <v>3.4780045688977199</v>
      </c>
      <c r="C2" s="24">
        <f>B2/(100*12)</f>
        <v>2.8983371407480998E-3</v>
      </c>
      <c r="D2" s="9">
        <f>AVERAGE(C2:C78)/12</f>
        <v>1.6373387957391511E-4</v>
      </c>
    </row>
    <row r="3" spans="1:4" x14ac:dyDescent="0.2">
      <c r="A3" s="7">
        <v>40575</v>
      </c>
      <c r="B3" s="8">
        <v>3.52355026573525</v>
      </c>
      <c r="C3" s="24">
        <f t="shared" ref="C3:C66" si="0">B3/(100*12)</f>
        <v>2.9362918881127085E-3</v>
      </c>
    </row>
    <row r="4" spans="1:4" x14ac:dyDescent="0.2">
      <c r="A4" s="7">
        <v>40603</v>
      </c>
      <c r="B4" s="8">
        <v>3.3033287100406898</v>
      </c>
      <c r="C4" s="24">
        <f t="shared" si="0"/>
        <v>2.752773925033908E-3</v>
      </c>
    </row>
    <row r="5" spans="1:4" x14ac:dyDescent="0.2">
      <c r="A5" s="7">
        <v>40634</v>
      </c>
      <c r="B5" s="8">
        <v>3.1599202184747601</v>
      </c>
      <c r="C5" s="24">
        <f t="shared" si="0"/>
        <v>2.6332668487289669E-3</v>
      </c>
    </row>
    <row r="6" spans="1:4" x14ac:dyDescent="0.2">
      <c r="A6" s="7">
        <v>40664</v>
      </c>
      <c r="B6" s="8">
        <v>3.1671086302001199</v>
      </c>
      <c r="C6" s="24">
        <f t="shared" si="0"/>
        <v>2.6392571918334331E-3</v>
      </c>
    </row>
    <row r="7" spans="1:4" x14ac:dyDescent="0.2">
      <c r="A7" s="7">
        <v>40695</v>
      </c>
      <c r="B7" s="8">
        <v>3.2301920410092699</v>
      </c>
      <c r="C7" s="24">
        <f t="shared" si="0"/>
        <v>2.6918267008410584E-3</v>
      </c>
    </row>
    <row r="8" spans="1:4" x14ac:dyDescent="0.2">
      <c r="A8" s="7">
        <v>40725</v>
      </c>
      <c r="B8" s="8">
        <v>3.2340568652322701</v>
      </c>
      <c r="C8" s="24">
        <f t="shared" si="0"/>
        <v>2.6950473876935586E-3</v>
      </c>
    </row>
    <row r="9" spans="1:4" x14ac:dyDescent="0.2">
      <c r="A9" s="7">
        <v>40756</v>
      </c>
      <c r="B9" s="8">
        <v>2.9140665249336699</v>
      </c>
      <c r="C9" s="24">
        <f t="shared" si="0"/>
        <v>2.4283887707780582E-3</v>
      </c>
    </row>
    <row r="10" spans="1:4" x14ac:dyDescent="0.2">
      <c r="A10" s="7">
        <v>40787</v>
      </c>
      <c r="B10" s="8">
        <v>2.8338096077855202</v>
      </c>
      <c r="C10" s="24">
        <f t="shared" si="0"/>
        <v>2.3615080064879335E-3</v>
      </c>
    </row>
    <row r="11" spans="1:4" x14ac:dyDescent="0.2">
      <c r="A11" s="7">
        <v>40817</v>
      </c>
      <c r="B11" s="8">
        <v>2.9050082175089398</v>
      </c>
      <c r="C11" s="24">
        <f t="shared" si="0"/>
        <v>2.4208401812574496E-3</v>
      </c>
    </row>
    <row r="12" spans="1:4" x14ac:dyDescent="0.2">
      <c r="A12" s="7">
        <v>40848</v>
      </c>
      <c r="B12" s="8">
        <v>3.1126881475554602</v>
      </c>
      <c r="C12" s="24">
        <f t="shared" si="0"/>
        <v>2.5939067896295501E-3</v>
      </c>
    </row>
    <row r="13" spans="1:4" x14ac:dyDescent="0.2">
      <c r="A13" s="7">
        <v>40878</v>
      </c>
      <c r="B13" s="8">
        <v>3.0057866361613499</v>
      </c>
      <c r="C13" s="24">
        <f t="shared" si="0"/>
        <v>2.5048221968011247E-3</v>
      </c>
    </row>
    <row r="14" spans="1:4" x14ac:dyDescent="0.2">
      <c r="A14" s="7">
        <v>40909</v>
      </c>
      <c r="B14" s="8">
        <v>2.86819524142253</v>
      </c>
      <c r="C14" s="24">
        <f t="shared" si="0"/>
        <v>2.3901627011854417E-3</v>
      </c>
    </row>
    <row r="15" spans="1:4" x14ac:dyDescent="0.2">
      <c r="A15" s="7">
        <v>40940</v>
      </c>
      <c r="B15" s="8">
        <v>2.87664066512956</v>
      </c>
      <c r="C15" s="24">
        <f t="shared" si="0"/>
        <v>2.3972005542746335E-3</v>
      </c>
    </row>
    <row r="16" spans="1:4" x14ac:dyDescent="0.2">
      <c r="A16" s="7">
        <v>40969</v>
      </c>
      <c r="B16" s="8">
        <v>2.9471258607919602</v>
      </c>
      <c r="C16" s="24">
        <f t="shared" si="0"/>
        <v>2.4559382173266336E-3</v>
      </c>
    </row>
    <row r="17" spans="1:3" x14ac:dyDescent="0.2">
      <c r="A17" s="7">
        <v>41000</v>
      </c>
      <c r="B17" s="8">
        <v>2.9198590277457201</v>
      </c>
      <c r="C17" s="24">
        <f t="shared" si="0"/>
        <v>2.4332158564547668E-3</v>
      </c>
    </row>
    <row r="18" spans="1:3" x14ac:dyDescent="0.2">
      <c r="A18" s="7">
        <v>41030</v>
      </c>
      <c r="B18" s="8">
        <v>2.8156108775107498</v>
      </c>
      <c r="C18" s="24">
        <f t="shared" si="0"/>
        <v>2.3463423979256247E-3</v>
      </c>
    </row>
    <row r="19" spans="1:3" x14ac:dyDescent="0.2">
      <c r="A19" s="7">
        <v>41061</v>
      </c>
      <c r="B19" s="8">
        <v>2.8347393739523801</v>
      </c>
      <c r="C19" s="24">
        <f t="shared" si="0"/>
        <v>2.3622828116269833E-3</v>
      </c>
    </row>
    <row r="20" spans="1:3" x14ac:dyDescent="0.2">
      <c r="A20" s="7">
        <v>41091</v>
      </c>
      <c r="B20" s="8">
        <v>2.7807232918538798</v>
      </c>
      <c r="C20" s="24">
        <f t="shared" si="0"/>
        <v>2.3172694098782332E-3</v>
      </c>
    </row>
    <row r="21" spans="1:3" x14ac:dyDescent="0.2">
      <c r="A21" s="7">
        <v>41122</v>
      </c>
      <c r="B21" s="8">
        <v>2.7661271184267799</v>
      </c>
      <c r="C21" s="24">
        <f t="shared" si="0"/>
        <v>2.3051059320223165E-3</v>
      </c>
    </row>
    <row r="22" spans="1:3" x14ac:dyDescent="0.2">
      <c r="A22" s="7">
        <v>41153</v>
      </c>
      <c r="B22" s="8">
        <v>2.7240982958117002</v>
      </c>
      <c r="C22" s="24">
        <f t="shared" si="0"/>
        <v>2.2700819131764166E-3</v>
      </c>
    </row>
    <row r="23" spans="1:3" x14ac:dyDescent="0.2">
      <c r="A23" s="7">
        <v>41183</v>
      </c>
      <c r="B23" s="8">
        <v>2.7183273947156601</v>
      </c>
      <c r="C23" s="24">
        <f t="shared" si="0"/>
        <v>2.2652728289297166E-3</v>
      </c>
    </row>
    <row r="24" spans="1:3" x14ac:dyDescent="0.2">
      <c r="A24" s="7">
        <v>41214</v>
      </c>
      <c r="B24" s="8">
        <v>2.7234604921828001</v>
      </c>
      <c r="C24" s="24">
        <f t="shared" si="0"/>
        <v>2.2695504101523335E-3</v>
      </c>
    </row>
    <row r="25" spans="1:3" x14ac:dyDescent="0.2">
      <c r="A25" s="7">
        <v>41244</v>
      </c>
      <c r="B25" s="8">
        <v>2.72081293624912</v>
      </c>
      <c r="C25" s="24">
        <f t="shared" si="0"/>
        <v>2.2673441135409333E-3</v>
      </c>
    </row>
    <row r="26" spans="1:3" x14ac:dyDescent="0.2">
      <c r="A26" s="7">
        <v>41275</v>
      </c>
      <c r="B26" s="8">
        <v>2.8084130095658701</v>
      </c>
      <c r="C26" s="24">
        <f t="shared" si="0"/>
        <v>2.3403441746382252E-3</v>
      </c>
    </row>
    <row r="27" spans="1:3" x14ac:dyDescent="0.2">
      <c r="A27" s="7">
        <v>41306</v>
      </c>
      <c r="B27" s="8">
        <v>2.8508261359749398</v>
      </c>
      <c r="C27" s="24">
        <f>B27/(100*12)</f>
        <v>2.3756884466457832E-3</v>
      </c>
    </row>
    <row r="28" spans="1:3" x14ac:dyDescent="0.2">
      <c r="A28" s="7">
        <v>41334</v>
      </c>
      <c r="B28" s="8">
        <v>2.80079845545839</v>
      </c>
      <c r="C28" s="24">
        <f t="shared" si="0"/>
        <v>2.3339987128819916E-3</v>
      </c>
    </row>
    <row r="29" spans="1:3" x14ac:dyDescent="0.2">
      <c r="A29" s="7">
        <v>41365</v>
      </c>
      <c r="B29" s="8">
        <v>2.7288199457753302</v>
      </c>
      <c r="C29" s="24">
        <f t="shared" si="0"/>
        <v>2.2740166214794419E-3</v>
      </c>
    </row>
    <row r="30" spans="1:3" x14ac:dyDescent="0.2">
      <c r="A30" s="7">
        <v>41395</v>
      </c>
      <c r="B30" s="8">
        <v>2.7015674714158502</v>
      </c>
      <c r="C30" s="24">
        <f t="shared" si="0"/>
        <v>2.251306226179875E-3</v>
      </c>
    </row>
    <row r="31" spans="1:3" x14ac:dyDescent="0.2">
      <c r="A31" s="7">
        <v>41426</v>
      </c>
      <c r="B31" s="8">
        <v>2.6732000302260999</v>
      </c>
      <c r="C31" s="24">
        <f t="shared" si="0"/>
        <v>2.2276666918550833E-3</v>
      </c>
    </row>
    <row r="32" spans="1:3" x14ac:dyDescent="0.2">
      <c r="A32" s="7">
        <v>41456</v>
      </c>
      <c r="B32" s="8">
        <v>2.6589815063423501</v>
      </c>
      <c r="C32" s="24">
        <f t="shared" si="0"/>
        <v>2.2158179219519585E-3</v>
      </c>
    </row>
    <row r="33" spans="1:3" x14ac:dyDescent="0.2">
      <c r="A33" s="7">
        <v>41487</v>
      </c>
      <c r="B33" s="8">
        <v>2.59649930603881</v>
      </c>
      <c r="C33" s="24">
        <f t="shared" si="0"/>
        <v>2.1637494216990081E-3</v>
      </c>
    </row>
    <row r="34" spans="1:3" x14ac:dyDescent="0.2">
      <c r="A34" s="7">
        <v>41518</v>
      </c>
      <c r="B34" s="8">
        <v>2.5912209464560001</v>
      </c>
      <c r="C34" s="24">
        <f t="shared" si="0"/>
        <v>2.1593507887133333E-3</v>
      </c>
    </row>
    <row r="35" spans="1:3" x14ac:dyDescent="0.2">
      <c r="A35" s="7">
        <v>41548</v>
      </c>
      <c r="B35" s="8">
        <v>2.5612063901275901</v>
      </c>
      <c r="C35" s="24">
        <f t="shared" si="0"/>
        <v>2.1343386584396582E-3</v>
      </c>
    </row>
    <row r="36" spans="1:3" x14ac:dyDescent="0.2">
      <c r="A36" s="7">
        <v>41579</v>
      </c>
      <c r="B36" s="8">
        <v>2.5394779268154202</v>
      </c>
      <c r="C36" s="24">
        <f t="shared" si="0"/>
        <v>2.1162316056795166E-3</v>
      </c>
    </row>
    <row r="37" spans="1:3" x14ac:dyDescent="0.2">
      <c r="A37" s="7">
        <v>41609</v>
      </c>
      <c r="B37" s="8">
        <v>2.58856364126415</v>
      </c>
      <c r="C37" s="24">
        <f t="shared" si="0"/>
        <v>2.1571363677201248E-3</v>
      </c>
    </row>
    <row r="38" spans="1:3" x14ac:dyDescent="0.2">
      <c r="A38" s="7">
        <v>41640</v>
      </c>
      <c r="B38" s="8">
        <v>2.5525947360301</v>
      </c>
      <c r="C38" s="24">
        <f t="shared" si="0"/>
        <v>2.1271622800250831E-3</v>
      </c>
    </row>
    <row r="39" spans="1:3" x14ac:dyDescent="0.2">
      <c r="A39" s="7">
        <v>41671</v>
      </c>
      <c r="B39" s="8">
        <v>2.37145947153937</v>
      </c>
      <c r="C39" s="24">
        <f t="shared" si="0"/>
        <v>1.9762162262828083E-3</v>
      </c>
    </row>
    <row r="40" spans="1:3" x14ac:dyDescent="0.2">
      <c r="A40" s="7">
        <v>41699</v>
      </c>
      <c r="B40" s="8">
        <v>2.4020129520834899</v>
      </c>
      <c r="C40" s="24">
        <f t="shared" si="0"/>
        <v>2.0016774600695748E-3</v>
      </c>
    </row>
    <row r="41" spans="1:3" x14ac:dyDescent="0.2">
      <c r="A41" s="7">
        <v>41730</v>
      </c>
      <c r="B41" s="8">
        <v>2.33235630728718</v>
      </c>
      <c r="C41" s="24">
        <f t="shared" si="0"/>
        <v>1.9436302560726501E-3</v>
      </c>
    </row>
    <row r="42" spans="1:3" x14ac:dyDescent="0.2">
      <c r="A42" s="7">
        <v>41760</v>
      </c>
      <c r="B42" s="8">
        <v>2.3780205847412801</v>
      </c>
      <c r="C42" s="24">
        <f t="shared" si="0"/>
        <v>1.9816838206177332E-3</v>
      </c>
    </row>
    <row r="43" spans="1:3" x14ac:dyDescent="0.2">
      <c r="A43" s="7">
        <v>41791</v>
      </c>
      <c r="B43" s="8">
        <v>2.2862737133169402</v>
      </c>
      <c r="C43" s="24">
        <f>B43/(100*12)</f>
        <v>1.9052280944307834E-3</v>
      </c>
    </row>
    <row r="44" spans="1:3" x14ac:dyDescent="0.2">
      <c r="A44" s="7">
        <v>41821</v>
      </c>
      <c r="B44" s="8">
        <v>2.1509758662490799</v>
      </c>
      <c r="C44" s="24">
        <f t="shared" si="0"/>
        <v>1.7924798885409E-3</v>
      </c>
    </row>
    <row r="45" spans="1:3" x14ac:dyDescent="0.2">
      <c r="A45" s="7">
        <v>41852</v>
      </c>
      <c r="B45" s="8">
        <v>1.78769094076655</v>
      </c>
      <c r="C45" s="24">
        <f t="shared" si="0"/>
        <v>1.4897424506387918E-3</v>
      </c>
    </row>
    <row r="46" spans="1:3" x14ac:dyDescent="0.2">
      <c r="A46" s="7">
        <v>41883</v>
      </c>
      <c r="B46" s="8">
        <v>1.8965963100255001</v>
      </c>
      <c r="C46" s="24">
        <f t="shared" si="0"/>
        <v>1.5804969250212502E-3</v>
      </c>
    </row>
    <row r="47" spans="1:3" x14ac:dyDescent="0.2">
      <c r="A47" s="7">
        <v>41913</v>
      </c>
      <c r="B47" s="8">
        <v>1.8934623089061799</v>
      </c>
      <c r="C47" s="24">
        <f t="shared" si="0"/>
        <v>1.5778852574218167E-3</v>
      </c>
    </row>
    <row r="48" spans="1:3" x14ac:dyDescent="0.2">
      <c r="A48" s="7">
        <v>41944</v>
      </c>
      <c r="B48" s="8">
        <v>1.78103000582624</v>
      </c>
      <c r="C48" s="24">
        <f t="shared" si="0"/>
        <v>1.4841916715218667E-3</v>
      </c>
    </row>
    <row r="49" spans="1:3" x14ac:dyDescent="0.2">
      <c r="A49" s="7">
        <v>41974</v>
      </c>
      <c r="B49" s="8">
        <v>1.7242793451377001</v>
      </c>
      <c r="C49" s="24">
        <f t="shared" si="0"/>
        <v>1.4368994542814167E-3</v>
      </c>
    </row>
    <row r="50" spans="1:3" x14ac:dyDescent="0.2">
      <c r="A50" s="7">
        <v>42005</v>
      </c>
      <c r="B50" s="8">
        <v>1.712</v>
      </c>
      <c r="C50" s="24">
        <f t="shared" si="0"/>
        <v>1.4266666666666666E-3</v>
      </c>
    </row>
    <row r="51" spans="1:3" x14ac:dyDescent="0.2">
      <c r="A51" s="7">
        <v>42036</v>
      </c>
      <c r="B51" s="8">
        <v>1.6080469696969699</v>
      </c>
      <c r="C51" s="24">
        <f t="shared" si="0"/>
        <v>1.3400391414141416E-3</v>
      </c>
    </row>
    <row r="52" spans="1:3" x14ac:dyDescent="0.2">
      <c r="A52" s="7">
        <v>42064</v>
      </c>
      <c r="B52" s="8">
        <v>1.6317974262025501</v>
      </c>
      <c r="C52" s="24">
        <f t="shared" si="0"/>
        <v>1.3598311885021251E-3</v>
      </c>
    </row>
    <row r="53" spans="1:3" x14ac:dyDescent="0.2">
      <c r="A53" s="7">
        <v>42095</v>
      </c>
      <c r="B53" s="8">
        <v>1.66774612109446</v>
      </c>
      <c r="C53" s="24">
        <f t="shared" si="0"/>
        <v>1.3897884342453832E-3</v>
      </c>
    </row>
    <row r="54" spans="1:3" x14ac:dyDescent="0.2">
      <c r="A54" s="7">
        <v>42125</v>
      </c>
      <c r="B54" s="8">
        <v>1.7980068756380201</v>
      </c>
      <c r="C54" s="24">
        <f t="shared" si="0"/>
        <v>1.4983390630316834E-3</v>
      </c>
    </row>
    <row r="55" spans="1:3" x14ac:dyDescent="0.2">
      <c r="A55" s="7">
        <v>42156</v>
      </c>
      <c r="B55" s="8">
        <v>1.9764952720287701</v>
      </c>
      <c r="C55" s="24">
        <f t="shared" si="0"/>
        <v>1.6470793933573084E-3</v>
      </c>
    </row>
    <row r="56" spans="1:3" x14ac:dyDescent="0.2">
      <c r="A56" s="7">
        <v>42186</v>
      </c>
      <c r="B56" s="8">
        <v>1.92039328063241</v>
      </c>
      <c r="C56" s="24">
        <f t="shared" si="0"/>
        <v>1.6003277338603418E-3</v>
      </c>
    </row>
    <row r="57" spans="1:3" x14ac:dyDescent="0.2">
      <c r="A57" s="7">
        <v>42217</v>
      </c>
      <c r="B57" s="8">
        <v>1.8321868686868701</v>
      </c>
      <c r="C57" s="24">
        <f t="shared" si="0"/>
        <v>1.5268223905723916E-3</v>
      </c>
    </row>
    <row r="58" spans="1:3" x14ac:dyDescent="0.2">
      <c r="A58" s="7">
        <v>42248</v>
      </c>
      <c r="B58" s="8">
        <v>1.87707203038494</v>
      </c>
      <c r="C58" s="24">
        <f t="shared" si="0"/>
        <v>1.5642266919874499E-3</v>
      </c>
    </row>
    <row r="59" spans="1:3" x14ac:dyDescent="0.2">
      <c r="A59" s="7">
        <v>42278</v>
      </c>
      <c r="B59" s="8">
        <v>1.88557309597175</v>
      </c>
      <c r="C59" s="24">
        <f>B59/(100*12)</f>
        <v>1.5713109133097918E-3</v>
      </c>
    </row>
    <row r="60" spans="1:3" x14ac:dyDescent="0.2">
      <c r="A60" s="7">
        <v>42309</v>
      </c>
      <c r="B60" s="8">
        <v>1.9505113272704</v>
      </c>
      <c r="C60" s="24">
        <f t="shared" si="0"/>
        <v>1.6254261060586668E-3</v>
      </c>
    </row>
    <row r="61" spans="1:3" x14ac:dyDescent="0.2">
      <c r="A61" s="7">
        <v>42339</v>
      </c>
      <c r="B61" s="8">
        <v>2.03854193356328</v>
      </c>
      <c r="C61" s="24">
        <f t="shared" si="0"/>
        <v>1.6987849446360667E-3</v>
      </c>
    </row>
    <row r="62" spans="1:3" x14ac:dyDescent="0.2">
      <c r="A62" s="7">
        <v>42370</v>
      </c>
      <c r="B62" s="8">
        <v>1.95690531703491</v>
      </c>
      <c r="C62" s="24">
        <f t="shared" si="0"/>
        <v>1.630754430862425E-3</v>
      </c>
    </row>
    <row r="63" spans="1:3" x14ac:dyDescent="0.2">
      <c r="A63" s="7">
        <v>42401</v>
      </c>
      <c r="B63" s="8">
        <v>1.8104188477938801</v>
      </c>
      <c r="C63" s="24">
        <f t="shared" si="0"/>
        <v>1.5086823731615667E-3</v>
      </c>
    </row>
    <row r="64" spans="1:3" x14ac:dyDescent="0.2">
      <c r="A64" s="7">
        <v>42430</v>
      </c>
      <c r="B64" s="8">
        <v>1.7091099420703599</v>
      </c>
      <c r="C64" s="24">
        <f t="shared" si="0"/>
        <v>1.4242582850586332E-3</v>
      </c>
    </row>
    <row r="65" spans="1:3" x14ac:dyDescent="0.2">
      <c r="A65" s="7">
        <v>42461</v>
      </c>
      <c r="B65" s="8">
        <v>1.67724906104626</v>
      </c>
      <c r="C65" s="24">
        <f t="shared" si="0"/>
        <v>1.3977075508718835E-3</v>
      </c>
    </row>
    <row r="66" spans="1:3" x14ac:dyDescent="0.2">
      <c r="A66" s="7">
        <v>42491</v>
      </c>
      <c r="B66" s="8">
        <v>1.8065703466196199</v>
      </c>
      <c r="C66" s="24">
        <f t="shared" si="0"/>
        <v>1.5054752888496831E-3</v>
      </c>
    </row>
    <row r="67" spans="1:3" x14ac:dyDescent="0.2">
      <c r="A67" s="7">
        <v>42522</v>
      </c>
      <c r="B67" s="8">
        <v>1.93180931351199</v>
      </c>
      <c r="C67" s="24">
        <f t="shared" ref="C67:C74" si="1">B67/(100*12)</f>
        <v>1.609841094593325E-3</v>
      </c>
    </row>
    <row r="68" spans="1:3" x14ac:dyDescent="0.2">
      <c r="A68" s="7">
        <v>42552</v>
      </c>
      <c r="B68" s="8">
        <v>1.8691442979725099</v>
      </c>
      <c r="C68" s="24">
        <f t="shared" si="1"/>
        <v>1.557620248310425E-3</v>
      </c>
    </row>
    <row r="69" spans="1:3" x14ac:dyDescent="0.2">
      <c r="A69" s="7">
        <v>42583</v>
      </c>
      <c r="B69" s="8">
        <v>1.72472504091653</v>
      </c>
      <c r="C69" s="24">
        <f t="shared" si="1"/>
        <v>1.4372708674304418E-3</v>
      </c>
    </row>
    <row r="70" spans="1:3" x14ac:dyDescent="0.2">
      <c r="A70" s="7">
        <v>42614</v>
      </c>
      <c r="B70" s="8">
        <v>1.6426718042638699</v>
      </c>
      <c r="C70" s="24">
        <f t="shared" si="1"/>
        <v>1.3688931702198917E-3</v>
      </c>
    </row>
    <row r="71" spans="1:3" x14ac:dyDescent="0.2">
      <c r="A71" s="7">
        <v>42644</v>
      </c>
      <c r="B71" s="8">
        <v>1.6491540110362299</v>
      </c>
      <c r="C71" s="24">
        <f t="shared" si="1"/>
        <v>1.3742950091968583E-3</v>
      </c>
    </row>
    <row r="72" spans="1:3" x14ac:dyDescent="0.2">
      <c r="A72" s="7">
        <v>42675</v>
      </c>
      <c r="B72" s="8">
        <v>1.8665076088308501</v>
      </c>
      <c r="C72" s="24">
        <f t="shared" si="1"/>
        <v>1.5554230073590418E-3</v>
      </c>
    </row>
    <row r="73" spans="1:3" x14ac:dyDescent="0.2">
      <c r="A73" s="7">
        <v>42705</v>
      </c>
      <c r="B73" s="8">
        <v>1.9061651138712199</v>
      </c>
      <c r="C73" s="24">
        <f t="shared" si="1"/>
        <v>1.5884709282260165E-3</v>
      </c>
    </row>
    <row r="74" spans="1:3" x14ac:dyDescent="0.2">
      <c r="A74" s="7">
        <v>42736</v>
      </c>
      <c r="B74" s="8">
        <v>1.78682243831892</v>
      </c>
      <c r="C74" s="24">
        <f t="shared" si="1"/>
        <v>1.4890186985990999E-3</v>
      </c>
    </row>
    <row r="75" spans="1:3" x14ac:dyDescent="0.2">
      <c r="A75" s="7">
        <v>42767</v>
      </c>
      <c r="B75" s="8">
        <v>1.7789723346828601</v>
      </c>
      <c r="C75" s="24">
        <f>B75/(100*12)</f>
        <v>1.4824769455690501E-3</v>
      </c>
    </row>
    <row r="76" spans="1:3" x14ac:dyDescent="0.2">
      <c r="A76" s="7">
        <v>42795</v>
      </c>
      <c r="B76" s="8">
        <v>1.7973191329523901</v>
      </c>
      <c r="C76" s="24">
        <f t="shared" ref="C76:C78" si="2">B76/(100*12)</f>
        <v>1.4977659441269917E-3</v>
      </c>
    </row>
    <row r="77" spans="1:3" x14ac:dyDescent="0.2">
      <c r="A77" s="7">
        <v>42826</v>
      </c>
      <c r="B77" s="8">
        <v>1.71240421880379</v>
      </c>
      <c r="C77" s="24">
        <f t="shared" si="2"/>
        <v>1.427003515669825E-3</v>
      </c>
    </row>
    <row r="78" spans="1:3" x14ac:dyDescent="0.2">
      <c r="A78" s="7">
        <v>42856</v>
      </c>
      <c r="B78" s="8">
        <v>1.80423732396221</v>
      </c>
      <c r="C78" s="24">
        <f t="shared" si="2"/>
        <v>1.5035311033018417E-3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zoomScale="120" zoomScaleNormal="120" zoomScalePageLayoutView="120" workbookViewId="0">
      <selection activeCell="B2" sqref="B2:B39"/>
    </sheetView>
  </sheetViews>
  <sheetFormatPr baseColWidth="10" defaultRowHeight="15" x14ac:dyDescent="0.2"/>
  <cols>
    <col min="1" max="1" width="14.33203125" style="4" bestFit="1" customWidth="1"/>
    <col min="2" max="16384" width="10.83203125" style="4"/>
  </cols>
  <sheetData>
    <row r="1" spans="1:40" x14ac:dyDescent="0.2">
      <c r="A1" s="13" t="s">
        <v>100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</row>
    <row r="2" spans="1:40" x14ac:dyDescent="0.2">
      <c r="A2" s="4" t="s">
        <v>0</v>
      </c>
      <c r="B2" s="11">
        <v>4.8962749641203742E-4</v>
      </c>
      <c r="E2" s="10"/>
    </row>
    <row r="3" spans="1:40" x14ac:dyDescent="0.2">
      <c r="A3" s="4" t="s">
        <v>1</v>
      </c>
      <c r="B3" s="11">
        <v>8.4805009995147032E-4</v>
      </c>
      <c r="D3" s="10"/>
    </row>
    <row r="4" spans="1:40" x14ac:dyDescent="0.2">
      <c r="A4" s="4" t="s">
        <v>3</v>
      </c>
      <c r="B4" s="11">
        <v>5.6130700294190422E-3</v>
      </c>
      <c r="D4" s="10"/>
      <c r="E4" s="10"/>
    </row>
    <row r="5" spans="1:40" x14ac:dyDescent="0.2">
      <c r="A5" s="4" t="s">
        <v>4</v>
      </c>
      <c r="B5" s="11">
        <v>2.0772211594690679E-3</v>
      </c>
      <c r="D5" s="10"/>
    </row>
    <row r="6" spans="1:40" x14ac:dyDescent="0.2">
      <c r="A6" s="4" t="s">
        <v>5</v>
      </c>
      <c r="B6" s="11">
        <v>-1.735275198271448E-3</v>
      </c>
      <c r="D6" s="10"/>
    </row>
    <row r="7" spans="1:40" x14ac:dyDescent="0.2">
      <c r="A7" s="4" t="s">
        <v>6</v>
      </c>
      <c r="B7" s="11">
        <v>5.8932946153113282E-3</v>
      </c>
      <c r="D7" s="10"/>
    </row>
    <row r="8" spans="1:40" x14ac:dyDescent="0.2">
      <c r="A8" s="4" t="s">
        <v>7</v>
      </c>
      <c r="B8" s="11">
        <v>3.2815491223400204E-3</v>
      </c>
      <c r="D8" s="10"/>
    </row>
    <row r="9" spans="1:40" x14ac:dyDescent="0.2">
      <c r="A9" s="4" t="s">
        <v>8</v>
      </c>
      <c r="B9" s="11">
        <v>3.9722715098998321E-4</v>
      </c>
      <c r="D9" s="10"/>
    </row>
    <row r="10" spans="1:40" x14ac:dyDescent="0.2">
      <c r="A10" s="4" t="s">
        <v>9</v>
      </c>
      <c r="B10" s="11">
        <v>-1.838580564359419E-2</v>
      </c>
      <c r="D10" s="10"/>
    </row>
    <row r="11" spans="1:40" x14ac:dyDescent="0.2">
      <c r="A11" s="4" t="s">
        <v>10</v>
      </c>
      <c r="B11" s="11">
        <v>6.5734104582726655E-3</v>
      </c>
      <c r="D11" s="10"/>
    </row>
    <row r="12" spans="1:40" x14ac:dyDescent="0.2">
      <c r="A12" s="4" t="s">
        <v>11</v>
      </c>
      <c r="B12" s="11">
        <v>-7.1235684197075025E-3</v>
      </c>
      <c r="D12" s="10"/>
    </row>
    <row r="13" spans="1:40" x14ac:dyDescent="0.2">
      <c r="A13" s="4" t="s">
        <v>12</v>
      </c>
      <c r="B13" s="11">
        <v>4.7300804421222175E-3</v>
      </c>
      <c r="D13" s="10"/>
    </row>
    <row r="14" spans="1:40" x14ac:dyDescent="0.2">
      <c r="A14" s="4" t="s">
        <v>13</v>
      </c>
      <c r="B14" s="11">
        <v>-4.8082428383027205E-3</v>
      </c>
      <c r="D14" s="10"/>
    </row>
    <row r="15" spans="1:40" x14ac:dyDescent="0.2">
      <c r="A15" s="4" t="s">
        <v>14</v>
      </c>
      <c r="B15" s="11">
        <v>1.9230866547591088E-3</v>
      </c>
      <c r="D15" s="10"/>
    </row>
    <row r="16" spans="1:40" x14ac:dyDescent="0.2">
      <c r="A16" s="4" t="s">
        <v>15</v>
      </c>
      <c r="B16" s="11">
        <v>-1.1142494024113409E-3</v>
      </c>
      <c r="D16" s="10"/>
    </row>
    <row r="17" spans="1:4" x14ac:dyDescent="0.2">
      <c r="A17" s="4" t="s">
        <v>16</v>
      </c>
      <c r="B17" s="11">
        <v>-8.8292649207164832E-4</v>
      </c>
      <c r="D17" s="10"/>
    </row>
    <row r="18" spans="1:4" x14ac:dyDescent="0.2">
      <c r="A18" s="4" t="s">
        <v>17</v>
      </c>
      <c r="B18" s="11">
        <v>7.1617309230217259E-4</v>
      </c>
      <c r="D18" s="10"/>
    </row>
    <row r="19" spans="1:4" x14ac:dyDescent="0.2">
      <c r="A19" s="4" t="s">
        <v>18</v>
      </c>
      <c r="B19" s="11">
        <v>6.0802802853998734E-3</v>
      </c>
      <c r="D19" s="10"/>
    </row>
    <row r="20" spans="1:4" x14ac:dyDescent="0.2">
      <c r="A20" s="4" t="s">
        <v>19</v>
      </c>
      <c r="B20" s="11">
        <v>-1.0591295518380271E-3</v>
      </c>
      <c r="D20" s="10"/>
    </row>
    <row r="21" spans="1:4" x14ac:dyDescent="0.2">
      <c r="A21" s="4" t="s">
        <v>20</v>
      </c>
      <c r="B21" s="11">
        <v>2.1434293019807625E-3</v>
      </c>
      <c r="D21" s="10"/>
    </row>
    <row r="22" spans="1:4" x14ac:dyDescent="0.2">
      <c r="A22" s="4" t="s">
        <v>21</v>
      </c>
      <c r="B22" s="11">
        <v>5.0619505741533585E-3</v>
      </c>
      <c r="D22" s="10"/>
    </row>
    <row r="23" spans="1:4" x14ac:dyDescent="0.2">
      <c r="A23" s="4" t="s">
        <v>22</v>
      </c>
      <c r="B23" s="11">
        <v>9.4346830385849973E-3</v>
      </c>
      <c r="D23" s="10"/>
    </row>
    <row r="24" spans="1:4" x14ac:dyDescent="0.2">
      <c r="A24" s="4" t="s">
        <v>23</v>
      </c>
      <c r="B24" s="11">
        <v>5.0647653705432304E-3</v>
      </c>
      <c r="D24" s="10"/>
    </row>
    <row r="25" spans="1:4" x14ac:dyDescent="0.2">
      <c r="A25" s="4" t="s">
        <v>24</v>
      </c>
      <c r="B25" s="11">
        <v>3.2634425570422449E-3</v>
      </c>
      <c r="D25" s="10"/>
    </row>
    <row r="26" spans="1:4" x14ac:dyDescent="0.2">
      <c r="A26" s="4" t="s">
        <v>25</v>
      </c>
      <c r="B26" s="11">
        <v>-1.5826744692104984E-3</v>
      </c>
      <c r="D26" s="10"/>
    </row>
    <row r="27" spans="1:4" x14ac:dyDescent="0.2">
      <c r="A27" s="4" t="s">
        <v>26</v>
      </c>
      <c r="B27" s="11">
        <v>-7.2653345601082367E-3</v>
      </c>
      <c r="D27" s="10"/>
    </row>
    <row r="28" spans="1:4" x14ac:dyDescent="0.2">
      <c r="A28" s="4" t="s">
        <v>27</v>
      </c>
      <c r="B28" s="11">
        <v>6.8268572636191165E-3</v>
      </c>
      <c r="D28" s="10"/>
    </row>
    <row r="29" spans="1:4" x14ac:dyDescent="0.2">
      <c r="A29" s="4" t="s">
        <v>28</v>
      </c>
      <c r="B29" s="11">
        <v>1.1938715312784706E-3</v>
      </c>
      <c r="D29" s="10"/>
    </row>
    <row r="30" spans="1:4" x14ac:dyDescent="0.2">
      <c r="A30" s="4" t="s">
        <v>29</v>
      </c>
      <c r="B30" s="11">
        <v>-2.0473825531048175E-3</v>
      </c>
      <c r="D30" s="10"/>
    </row>
    <row r="31" spans="1:4" x14ac:dyDescent="0.2">
      <c r="A31" s="4" t="s">
        <v>30</v>
      </c>
      <c r="B31" s="11">
        <v>-9.9436693549140448E-3</v>
      </c>
      <c r="D31" s="10"/>
    </row>
    <row r="32" spans="1:4" x14ac:dyDescent="0.2">
      <c r="A32" s="4" t="s">
        <v>31</v>
      </c>
      <c r="B32" s="11">
        <v>1.0304425125874633E-3</v>
      </c>
      <c r="D32" s="10"/>
    </row>
    <row r="33" spans="1:4" x14ac:dyDescent="0.2">
      <c r="A33" s="4" t="s">
        <v>32</v>
      </c>
      <c r="B33" s="11">
        <v>6.9314692334165378E-3</v>
      </c>
      <c r="D33" s="10"/>
    </row>
    <row r="34" spans="1:4" x14ac:dyDescent="0.2">
      <c r="A34" s="4" t="s">
        <v>33</v>
      </c>
      <c r="B34" s="11">
        <v>-2.719049435168778E-4</v>
      </c>
      <c r="D34" s="10"/>
    </row>
    <row r="35" spans="1:4" x14ac:dyDescent="0.2">
      <c r="A35" s="4" t="s">
        <v>34</v>
      </c>
      <c r="B35" s="11">
        <v>-6.364086879028679E-4</v>
      </c>
      <c r="D35" s="10"/>
    </row>
    <row r="36" spans="1:4" x14ac:dyDescent="0.2">
      <c r="A36" s="4" t="s">
        <v>35</v>
      </c>
      <c r="B36" s="11">
        <v>-1.4666310197118202E-4</v>
      </c>
      <c r="D36" s="10"/>
    </row>
    <row r="37" spans="1:4" x14ac:dyDescent="0.2">
      <c r="A37" s="4" t="s">
        <v>36</v>
      </c>
      <c r="B37" s="11">
        <v>-3.3798591016401251E-2</v>
      </c>
      <c r="D37" s="10"/>
    </row>
    <row r="38" spans="1:4" x14ac:dyDescent="0.2">
      <c r="A38" s="4" t="s">
        <v>37</v>
      </c>
      <c r="B38" s="11">
        <v>5.9890131684253679E-3</v>
      </c>
      <c r="D38" s="10"/>
    </row>
    <row r="39" spans="1:4" x14ac:dyDescent="0.2">
      <c r="A39" s="4" t="s">
        <v>38</v>
      </c>
      <c r="B39" s="11">
        <v>1.1584390120845587E-2</v>
      </c>
      <c r="D39" s="10"/>
    </row>
    <row r="40" spans="1:4" x14ac:dyDescent="0.2">
      <c r="D40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zoomScale="120" zoomScaleNormal="120" zoomScalePageLayoutView="120" workbookViewId="0">
      <selection activeCell="H2" sqref="H2:H3"/>
    </sheetView>
  </sheetViews>
  <sheetFormatPr baseColWidth="10" defaultRowHeight="15" x14ac:dyDescent="0.2"/>
  <cols>
    <col min="1" max="7" width="10.83203125" style="4"/>
    <col min="8" max="8" width="12.5" style="4" bestFit="1" customWidth="1"/>
    <col min="9" max="16384" width="10.83203125" style="4"/>
  </cols>
  <sheetData>
    <row r="1" spans="1:49" x14ac:dyDescent="0.2">
      <c r="B1" s="4" t="s">
        <v>78</v>
      </c>
      <c r="E1" s="13" t="s">
        <v>97</v>
      </c>
      <c r="H1" s="4" t="s">
        <v>84</v>
      </c>
      <c r="L1" s="4" t="s">
        <v>77</v>
      </c>
      <c r="M1" s="4" t="s">
        <v>1</v>
      </c>
      <c r="N1" s="4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13</v>
      </c>
      <c r="Y1" s="4" t="s">
        <v>14</v>
      </c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  <c r="AH1" s="4" t="s">
        <v>23</v>
      </c>
      <c r="AI1" s="4" t="s">
        <v>24</v>
      </c>
      <c r="AJ1" s="4" t="s">
        <v>25</v>
      </c>
      <c r="AK1" s="4" t="s">
        <v>26</v>
      </c>
      <c r="AL1" s="4" t="s">
        <v>27</v>
      </c>
      <c r="AM1" s="4" t="s">
        <v>28</v>
      </c>
      <c r="AN1" s="4" t="s">
        <v>29</v>
      </c>
      <c r="AO1" s="4" t="s">
        <v>30</v>
      </c>
      <c r="AP1" s="4" t="s">
        <v>31</v>
      </c>
      <c r="AQ1" s="4" t="s">
        <v>32</v>
      </c>
      <c r="AR1" s="4" t="s">
        <v>33</v>
      </c>
      <c r="AS1" s="4" t="s">
        <v>34</v>
      </c>
      <c r="AT1" s="4" t="s">
        <v>35</v>
      </c>
      <c r="AU1" s="4" t="s">
        <v>36</v>
      </c>
      <c r="AV1" s="4" t="s">
        <v>37</v>
      </c>
      <c r="AW1" s="4" t="s">
        <v>38</v>
      </c>
    </row>
    <row r="2" spans="1:49" x14ac:dyDescent="0.2">
      <c r="A2" s="4" t="s">
        <v>0</v>
      </c>
      <c r="B2" s="11">
        <v>4.8962749641203742E-4</v>
      </c>
      <c r="C2" s="11"/>
      <c r="D2" s="11" t="s">
        <v>39</v>
      </c>
      <c r="E2" s="21">
        <v>0.34594877911259375</v>
      </c>
      <c r="F2" s="10"/>
      <c r="G2" s="10" t="s">
        <v>80</v>
      </c>
      <c r="H2" s="11">
        <f>SUMPRODUCT(E2:E39,B2:B39)</f>
        <v>6.2218860609159488E-3</v>
      </c>
      <c r="I2" s="10"/>
      <c r="K2" s="4" t="s">
        <v>77</v>
      </c>
      <c r="L2" s="4">
        <v>1.4934596236993048E-3</v>
      </c>
      <c r="M2" s="4">
        <v>9.8875037958234607E-4</v>
      </c>
      <c r="N2" s="4">
        <v>4.7531172551899315E-4</v>
      </c>
      <c r="O2" s="4">
        <v>1.3075210455885983E-3</v>
      </c>
      <c r="P2" s="4">
        <v>1.54271163126059E-3</v>
      </c>
      <c r="Q2" s="4">
        <v>1.2494613580403789E-3</v>
      </c>
      <c r="R2" s="4">
        <v>1.4389441991367366E-3</v>
      </c>
      <c r="S2" s="4">
        <v>1.3493226052315049E-3</v>
      </c>
      <c r="T2" s="4">
        <v>2.570586644092124E-3</v>
      </c>
      <c r="U2" s="4">
        <v>8.9559435989799876E-4</v>
      </c>
      <c r="V2" s="4">
        <v>1.6146410536984719E-3</v>
      </c>
      <c r="W2" s="4">
        <v>9.4599102563169162E-4</v>
      </c>
      <c r="X2" s="4">
        <v>1.7034216347858718E-3</v>
      </c>
      <c r="Y2" s="4">
        <v>9.0804458495926603E-4</v>
      </c>
      <c r="Z2" s="4">
        <v>1.0967649723577454E-3</v>
      </c>
      <c r="AA2" s="4">
        <v>1.7350579121172621E-3</v>
      </c>
      <c r="AB2" s="4">
        <v>-2.2300697074189569E-5</v>
      </c>
      <c r="AC2" s="4">
        <v>1.0733184680750717E-3</v>
      </c>
      <c r="AD2" s="4">
        <v>7.0872535874430716E-4</v>
      </c>
      <c r="AE2" s="4">
        <v>1.2508234431237426E-3</v>
      </c>
      <c r="AF2" s="4">
        <v>1.9158606381626496E-3</v>
      </c>
      <c r="AG2" s="4">
        <v>3.8273914150874271E-4</v>
      </c>
      <c r="AH2" s="4">
        <v>7.0521223810678926E-4</v>
      </c>
      <c r="AI2" s="4">
        <v>8.5693440895692719E-4</v>
      </c>
      <c r="AJ2" s="4">
        <v>1.3663882752586013E-3</v>
      </c>
      <c r="AK2" s="4">
        <v>2.6559469785618064E-3</v>
      </c>
      <c r="AL2" s="4">
        <v>1.2198271416191434E-3</v>
      </c>
      <c r="AM2" s="4">
        <v>1.4090979104920301E-3</v>
      </c>
      <c r="AN2" s="4">
        <v>2.1082500121561462E-3</v>
      </c>
      <c r="AO2" s="4">
        <v>2.560407305420028E-3</v>
      </c>
      <c r="AP2" s="4">
        <v>1.3020339454007893E-3</v>
      </c>
      <c r="AQ2" s="4">
        <v>1.2056791628811186E-3</v>
      </c>
      <c r="AR2" s="4">
        <v>1.0702991123219107E-3</v>
      </c>
      <c r="AS2" s="4">
        <v>1.309820715683074E-3</v>
      </c>
      <c r="AT2" s="4">
        <v>1.228624126416586E-3</v>
      </c>
      <c r="AU2" s="4">
        <v>2.9091707445212133E-3</v>
      </c>
      <c r="AV2" s="4">
        <v>6.3219275668586724E-4</v>
      </c>
      <c r="AW2" s="4">
        <v>5.8816734912368873E-4</v>
      </c>
    </row>
    <row r="3" spans="1:49" x14ac:dyDescent="0.2">
      <c r="A3" s="4" t="s">
        <v>1</v>
      </c>
      <c r="B3" s="11">
        <v>8.4805009995147032E-4</v>
      </c>
      <c r="C3" s="11"/>
      <c r="D3" s="11" t="s">
        <v>40</v>
      </c>
      <c r="E3" s="21">
        <v>-2.7387577107806139E-2</v>
      </c>
      <c r="F3" s="10"/>
      <c r="G3" s="10" t="s">
        <v>81</v>
      </c>
      <c r="H3" s="11">
        <f>'TN4_Risk Free'!D2</f>
        <v>1.6373387957391511E-4</v>
      </c>
      <c r="I3" s="10"/>
      <c r="K3" s="4" t="s">
        <v>1</v>
      </c>
      <c r="L3" s="4">
        <v>9.8875037958234607E-4</v>
      </c>
      <c r="M3" s="4">
        <v>3.0496036961499481E-3</v>
      </c>
      <c r="N3" s="4">
        <v>2.5059572157706589E-4</v>
      </c>
      <c r="O3" s="4">
        <v>7.0895763429727212E-4</v>
      </c>
      <c r="P3" s="4">
        <v>8.8439608464170811E-4</v>
      </c>
      <c r="Q3" s="4">
        <v>8.0356953894510563E-4</v>
      </c>
      <c r="R3" s="4">
        <v>5.3425119036523076E-4</v>
      </c>
      <c r="S3" s="4">
        <v>7.3119095628096278E-4</v>
      </c>
      <c r="T3" s="4">
        <v>6.4909482924327628E-4</v>
      </c>
      <c r="U3" s="4">
        <v>9.7377202789100507E-4</v>
      </c>
      <c r="V3" s="4">
        <v>6.6518608378586584E-4</v>
      </c>
      <c r="W3" s="4">
        <v>5.6155935648623874E-4</v>
      </c>
      <c r="X3" s="4">
        <v>1.5080733755278889E-3</v>
      </c>
      <c r="Y3" s="4">
        <v>1.2589186596910177E-3</v>
      </c>
      <c r="Z3" s="4">
        <v>5.9034187904096944E-4</v>
      </c>
      <c r="AA3" s="4">
        <v>1.149373919964416E-3</v>
      </c>
      <c r="AB3" s="4">
        <v>3.5901113682868777E-5</v>
      </c>
      <c r="AC3" s="4">
        <v>7.2414769818912258E-4</v>
      </c>
      <c r="AD3" s="4">
        <v>7.4270199121014902E-4</v>
      </c>
      <c r="AE3" s="4">
        <v>9.2305840996883745E-4</v>
      </c>
      <c r="AF3" s="4">
        <v>1.6060126870322071E-3</v>
      </c>
      <c r="AG3" s="4">
        <v>9.78868118003962E-4</v>
      </c>
      <c r="AH3" s="4">
        <v>3.5240940196735174E-4</v>
      </c>
      <c r="AI3" s="4">
        <v>1.8710032903597443E-4</v>
      </c>
      <c r="AJ3" s="4">
        <v>7.796052909933832E-4</v>
      </c>
      <c r="AK3" s="4">
        <v>1.4594041455693264E-3</v>
      </c>
      <c r="AL3" s="4">
        <v>8.1847482262835923E-4</v>
      </c>
      <c r="AM3" s="4">
        <v>4.7101458360871237E-4</v>
      </c>
      <c r="AN3" s="4">
        <v>7.4173427861004028E-4</v>
      </c>
      <c r="AO3" s="4">
        <v>9.4558520253475609E-4</v>
      </c>
      <c r="AP3" s="4">
        <v>7.8183795676968558E-4</v>
      </c>
      <c r="AQ3" s="4">
        <v>4.6811117643162707E-4</v>
      </c>
      <c r="AR3" s="4">
        <v>2.0083293736721915E-4</v>
      </c>
      <c r="AS3" s="4">
        <v>9.4159827561891667E-4</v>
      </c>
      <c r="AT3" s="4">
        <v>9.0539521878590826E-4</v>
      </c>
      <c r="AU3" s="4">
        <v>1.1751316821833908E-3</v>
      </c>
      <c r="AV3" s="4">
        <v>-1.0132621555762958E-4</v>
      </c>
      <c r="AW3" s="4">
        <v>2.0294428163361176E-4</v>
      </c>
    </row>
    <row r="4" spans="1:49" x14ac:dyDescent="0.2">
      <c r="A4" s="4" t="s">
        <v>3</v>
      </c>
      <c r="B4" s="11">
        <v>5.6130700294190422E-3</v>
      </c>
      <c r="C4" s="11"/>
      <c r="D4" s="11" t="s">
        <v>41</v>
      </c>
      <c r="E4" s="21">
        <v>4.199729934817216E-2</v>
      </c>
      <c r="F4" s="10"/>
      <c r="G4" s="10" t="s">
        <v>82</v>
      </c>
      <c r="H4" s="12">
        <f t="array" ref="H4">MMULT(TRANSPOSE(E2:E39),MMULT(L2:AW39,E2:E39))</f>
        <v>7.7363647057015659E-5</v>
      </c>
      <c r="I4" s="10"/>
      <c r="K4" s="4" t="s">
        <v>3</v>
      </c>
      <c r="L4" s="4">
        <v>4.7531172551899315E-4</v>
      </c>
      <c r="M4" s="4">
        <v>2.5059572157706589E-4</v>
      </c>
      <c r="N4" s="4">
        <v>1.7303636227943748E-3</v>
      </c>
      <c r="O4" s="4">
        <v>4.3055630032535667E-4</v>
      </c>
      <c r="P4" s="4">
        <v>4.8618107507061083E-4</v>
      </c>
      <c r="Q4" s="4">
        <v>8.7633885099562406E-4</v>
      </c>
      <c r="R4" s="4">
        <v>4.3904764104778422E-4</v>
      </c>
      <c r="S4" s="4">
        <v>3.2796917191183162E-4</v>
      </c>
      <c r="T4" s="4">
        <v>6.7391384716820088E-4</v>
      </c>
      <c r="U4" s="4">
        <v>-4.8527589503235284E-6</v>
      </c>
      <c r="V4" s="4">
        <v>5.4537648596327882E-4</v>
      </c>
      <c r="W4" s="4">
        <v>1.9730842044982243E-4</v>
      </c>
      <c r="X4" s="4">
        <v>6.2470040723136588E-4</v>
      </c>
      <c r="Y4" s="4">
        <v>3.4564689962884464E-4</v>
      </c>
      <c r="Z4" s="4">
        <v>3.213239460255502E-4</v>
      </c>
      <c r="AA4" s="4">
        <v>5.6053979603277202E-4</v>
      </c>
      <c r="AB4" s="4">
        <v>-3.2047308588940147E-5</v>
      </c>
      <c r="AC4" s="4">
        <v>1.0904656226390912E-3</v>
      </c>
      <c r="AD4" s="4">
        <v>5.4239568267462981E-4</v>
      </c>
      <c r="AE4" s="4">
        <v>2.7158318283904451E-4</v>
      </c>
      <c r="AF4" s="4">
        <v>1.3664462175328688E-3</v>
      </c>
      <c r="AG4" s="4">
        <v>4.0193284877103943E-4</v>
      </c>
      <c r="AH4" s="4">
        <v>1.223396471842088E-3</v>
      </c>
      <c r="AI4" s="4">
        <v>-1.490349538030387E-4</v>
      </c>
      <c r="AJ4" s="4">
        <v>3.4722659028494566E-4</v>
      </c>
      <c r="AK4" s="4">
        <v>9.5810352360855416E-4</v>
      </c>
      <c r="AL4" s="4">
        <v>4.7697041879693188E-4</v>
      </c>
      <c r="AM4" s="4">
        <v>5.0101145732283053E-4</v>
      </c>
      <c r="AN4" s="4">
        <v>3.565695455982925E-4</v>
      </c>
      <c r="AO4" s="4">
        <v>9.3729967833752878E-4</v>
      </c>
      <c r="AP4" s="4">
        <v>8.7436659250540001E-4</v>
      </c>
      <c r="AQ4" s="4">
        <v>4.9626037000652769E-4</v>
      </c>
      <c r="AR4" s="4">
        <v>3.1442015619705783E-4</v>
      </c>
      <c r="AS4" s="4">
        <v>8.4843031474645032E-4</v>
      </c>
      <c r="AT4" s="4">
        <v>8.7344003046237271E-4</v>
      </c>
      <c r="AU4" s="4">
        <v>3.5307044483956317E-4</v>
      </c>
      <c r="AV4" s="4">
        <v>3.9839313940188807E-4</v>
      </c>
      <c r="AW4" s="4">
        <v>1.0828456706477164E-3</v>
      </c>
    </row>
    <row r="5" spans="1:49" x14ac:dyDescent="0.2">
      <c r="A5" s="4" t="s">
        <v>4</v>
      </c>
      <c r="B5" s="11">
        <v>2.0772211594690679E-3</v>
      </c>
      <c r="C5" s="11"/>
      <c r="D5" s="11" t="s">
        <v>42</v>
      </c>
      <c r="E5" s="21">
        <v>-2.7018052624851207E-3</v>
      </c>
      <c r="F5" s="10"/>
      <c r="G5" s="14" t="s">
        <v>83</v>
      </c>
      <c r="H5" s="15">
        <f>(H2-H3)/H4</f>
        <v>78.30747918175679</v>
      </c>
      <c r="I5" s="10"/>
      <c r="K5" s="4" t="s">
        <v>4</v>
      </c>
      <c r="L5" s="4">
        <v>1.3075210455885983E-3</v>
      </c>
      <c r="M5" s="4">
        <v>7.0895763429727212E-4</v>
      </c>
      <c r="N5" s="4">
        <v>4.3055630032535667E-4</v>
      </c>
      <c r="O5" s="4">
        <v>5.0605182949070328E-3</v>
      </c>
      <c r="P5" s="4">
        <v>1.0507077868468393E-3</v>
      </c>
      <c r="Q5" s="4">
        <v>1.1012885865245032E-3</v>
      </c>
      <c r="R5" s="4">
        <v>1.1754822814768915E-3</v>
      </c>
      <c r="S5" s="4">
        <v>5.9145471488511112E-4</v>
      </c>
      <c r="T5" s="4">
        <v>1.902748754576305E-3</v>
      </c>
      <c r="U5" s="4">
        <v>1.5319195672159366E-3</v>
      </c>
      <c r="V5" s="4">
        <v>1.8509543164341141E-3</v>
      </c>
      <c r="W5" s="4">
        <v>1.0823381766628785E-3</v>
      </c>
      <c r="X5" s="4">
        <v>1.2687804006096771E-3</v>
      </c>
      <c r="Y5" s="4">
        <v>1.016252709815124E-3</v>
      </c>
      <c r="Z5" s="4">
        <v>1.0241488841414197E-3</v>
      </c>
      <c r="AA5" s="4">
        <v>1.1770910795015684E-3</v>
      </c>
      <c r="AB5" s="4">
        <v>1.5222210829075825E-5</v>
      </c>
      <c r="AC5" s="4">
        <v>2.5008193129756918E-3</v>
      </c>
      <c r="AD5" s="4">
        <v>7.7508313397195482E-4</v>
      </c>
      <c r="AE5" s="4">
        <v>1.2152049619698073E-3</v>
      </c>
      <c r="AF5" s="4">
        <v>2.3031005182498057E-3</v>
      </c>
      <c r="AG5" s="4">
        <v>-1.4142591349707313E-4</v>
      </c>
      <c r="AH5" s="4">
        <v>7.3907644059818367E-4</v>
      </c>
      <c r="AI5" s="4">
        <v>1.464019067011587E-3</v>
      </c>
      <c r="AJ5" s="4">
        <v>1.4020143170733542E-3</v>
      </c>
      <c r="AK5" s="4">
        <v>2.5616893008421578E-3</v>
      </c>
      <c r="AL5" s="4">
        <v>1.0265945227797141E-3</v>
      </c>
      <c r="AM5" s="4">
        <v>1.6031548380147419E-3</v>
      </c>
      <c r="AN5" s="4">
        <v>2.141829086257375E-3</v>
      </c>
      <c r="AO5" s="4">
        <v>1.9752062751670738E-3</v>
      </c>
      <c r="AP5" s="4">
        <v>8.7207152235086209E-4</v>
      </c>
      <c r="AQ5" s="4">
        <v>1.3151046742948219E-3</v>
      </c>
      <c r="AR5" s="4">
        <v>9.6660083528828707E-4</v>
      </c>
      <c r="AS5" s="4">
        <v>1.0367653970419484E-3</v>
      </c>
      <c r="AT5" s="4">
        <v>3.5140558105173494E-4</v>
      </c>
      <c r="AU5" s="4">
        <v>1.6996614062385251E-3</v>
      </c>
      <c r="AV5" s="4">
        <v>1.6107284667400795E-4</v>
      </c>
      <c r="AW5" s="4">
        <v>-4.951623794273146E-4</v>
      </c>
    </row>
    <row r="6" spans="1:49" x14ac:dyDescent="0.2">
      <c r="A6" s="4" t="s">
        <v>5</v>
      </c>
      <c r="B6" s="11">
        <v>-1.735275198271448E-3</v>
      </c>
      <c r="C6" s="11"/>
      <c r="D6" s="11" t="s">
        <v>43</v>
      </c>
      <c r="E6" s="21">
        <v>6.4604310621474231E-2</v>
      </c>
      <c r="F6" s="10"/>
      <c r="G6" s="10"/>
      <c r="H6" s="10"/>
      <c r="I6" s="10"/>
      <c r="K6" s="4" t="s">
        <v>5</v>
      </c>
      <c r="L6" s="4">
        <v>1.54271163126059E-3</v>
      </c>
      <c r="M6" s="4">
        <v>8.8439608464170811E-4</v>
      </c>
      <c r="N6" s="4">
        <v>4.8618107507061083E-4</v>
      </c>
      <c r="O6" s="4">
        <v>1.0507077868468393E-3</v>
      </c>
      <c r="P6" s="4">
        <v>2.7761760680106483E-3</v>
      </c>
      <c r="Q6" s="4">
        <v>7.047856463371962E-4</v>
      </c>
      <c r="R6" s="4">
        <v>1.50061127679625E-3</v>
      </c>
      <c r="S6" s="4">
        <v>1.0369081609475058E-3</v>
      </c>
      <c r="T6" s="4">
        <v>2.5190167133632229E-3</v>
      </c>
      <c r="U6" s="4">
        <v>7.1986567788010327E-4</v>
      </c>
      <c r="V6" s="4">
        <v>1.6199379750567889E-3</v>
      </c>
      <c r="W6" s="4">
        <v>1.0454806824709024E-3</v>
      </c>
      <c r="X6" s="4">
        <v>2.0673881794294204E-3</v>
      </c>
      <c r="Y6" s="4">
        <v>9.9073245619186469E-4</v>
      </c>
      <c r="Z6" s="4">
        <v>1.0733183691524265E-3</v>
      </c>
      <c r="AA6" s="4">
        <v>2.5276200315380889E-3</v>
      </c>
      <c r="AB6" s="4">
        <v>-8.3461042872144493E-5</v>
      </c>
      <c r="AC6" s="4">
        <v>1.0217853440794089E-3</v>
      </c>
      <c r="AD6" s="4">
        <v>2.5315421860555587E-4</v>
      </c>
      <c r="AE6" s="4">
        <v>1.2601166928696463E-3</v>
      </c>
      <c r="AF6" s="4">
        <v>1.653716675200468E-3</v>
      </c>
      <c r="AG6" s="4">
        <v>2.6732673444976784E-4</v>
      </c>
      <c r="AH6" s="4">
        <v>6.5288443493169142E-4</v>
      </c>
      <c r="AI6" s="4">
        <v>7.0555762092559295E-4</v>
      </c>
      <c r="AJ6" s="4">
        <v>1.2234624671556369E-3</v>
      </c>
      <c r="AK6" s="4">
        <v>2.5614893905084998E-3</v>
      </c>
      <c r="AL6" s="4">
        <v>1.2637440673001893E-3</v>
      </c>
      <c r="AM6" s="4">
        <v>1.8149619086169112E-3</v>
      </c>
      <c r="AN6" s="4">
        <v>2.2511422399923054E-3</v>
      </c>
      <c r="AO6" s="4">
        <v>2.9208353744402606E-3</v>
      </c>
      <c r="AP6" s="4">
        <v>1.3223061939753959E-3</v>
      </c>
      <c r="AQ6" s="4">
        <v>1.38607262179499E-3</v>
      </c>
      <c r="AR6" s="4">
        <v>8.714359828558895E-4</v>
      </c>
      <c r="AS6" s="4">
        <v>1.0779137898347759E-3</v>
      </c>
      <c r="AT6" s="4">
        <v>1.0290959284909619E-3</v>
      </c>
      <c r="AU6" s="4">
        <v>3.7248178237144383E-3</v>
      </c>
      <c r="AV6" s="4">
        <v>5.9489815402152888E-4</v>
      </c>
      <c r="AW6" s="4">
        <v>5.9081558220390039E-4</v>
      </c>
    </row>
    <row r="7" spans="1:49" x14ac:dyDescent="0.2">
      <c r="A7" s="4" t="s">
        <v>6</v>
      </c>
      <c r="B7" s="11">
        <v>5.8932946153113282E-3</v>
      </c>
      <c r="C7" s="11"/>
      <c r="D7" s="11" t="s">
        <v>44</v>
      </c>
      <c r="E7" s="21">
        <v>4.3013813710081658E-2</v>
      </c>
      <c r="F7" s="10"/>
      <c r="G7" s="10"/>
      <c r="H7" s="10"/>
      <c r="I7" s="10"/>
      <c r="K7" s="4" t="s">
        <v>6</v>
      </c>
      <c r="L7" s="4">
        <v>1.2494613580403789E-3</v>
      </c>
      <c r="M7" s="4">
        <v>8.0356953894510563E-4</v>
      </c>
      <c r="N7" s="4">
        <v>8.7633885099562406E-4</v>
      </c>
      <c r="O7" s="4">
        <v>1.1012885865245032E-3</v>
      </c>
      <c r="P7" s="4">
        <v>7.047856463371962E-4</v>
      </c>
      <c r="Q7" s="4">
        <v>3.711341818336952E-3</v>
      </c>
      <c r="R7" s="4">
        <v>1.166560705904414E-3</v>
      </c>
      <c r="S7" s="4">
        <v>9.0759701785025741E-4</v>
      </c>
      <c r="T7" s="4">
        <v>2.9663992162378403E-3</v>
      </c>
      <c r="U7" s="4">
        <v>4.0219373145310253E-4</v>
      </c>
      <c r="V7" s="4">
        <v>1.1169864512302213E-3</v>
      </c>
      <c r="W7" s="4">
        <v>8.0872628370102779E-4</v>
      </c>
      <c r="X7" s="4">
        <v>1.3617005883487575E-3</v>
      </c>
      <c r="Y7" s="4">
        <v>4.9398937438871384E-4</v>
      </c>
      <c r="Z7" s="4">
        <v>8.5085222872580905E-4</v>
      </c>
      <c r="AA7" s="4">
        <v>9.2654253950890601E-4</v>
      </c>
      <c r="AB7" s="4">
        <v>-4.6977408383799346E-5</v>
      </c>
      <c r="AC7" s="4">
        <v>1.6070779265297962E-3</v>
      </c>
      <c r="AD7" s="4">
        <v>6.6872123261394877E-4</v>
      </c>
      <c r="AE7" s="4">
        <v>8.2955647901060577E-4</v>
      </c>
      <c r="AF7" s="4">
        <v>2.3399298828971449E-3</v>
      </c>
      <c r="AG7" s="4">
        <v>2.6008670027617708E-4</v>
      </c>
      <c r="AH7" s="4">
        <v>9.3310540237569899E-4</v>
      </c>
      <c r="AI7" s="4">
        <v>1.004373451459901E-3</v>
      </c>
      <c r="AJ7" s="4">
        <v>1.9491292170137318E-3</v>
      </c>
      <c r="AK7" s="4">
        <v>2.6024007046148148E-3</v>
      </c>
      <c r="AL7" s="4">
        <v>1.6476786278742715E-3</v>
      </c>
      <c r="AM7" s="4">
        <v>1.4682026173358294E-3</v>
      </c>
      <c r="AN7" s="4">
        <v>1.7416892837276172E-3</v>
      </c>
      <c r="AO7" s="4">
        <v>2.8846603599304412E-3</v>
      </c>
      <c r="AP7" s="4">
        <v>1.3295612279499674E-3</v>
      </c>
      <c r="AQ7" s="4">
        <v>1.1029397261885846E-3</v>
      </c>
      <c r="AR7" s="4">
        <v>1.4546800256877892E-3</v>
      </c>
      <c r="AS7" s="4">
        <v>1.2780320406972892E-3</v>
      </c>
      <c r="AT7" s="4">
        <v>1.6332836906070864E-3</v>
      </c>
      <c r="AU7" s="4">
        <v>2.8277701667657668E-3</v>
      </c>
      <c r="AV7" s="4">
        <v>7.6663769467712434E-4</v>
      </c>
      <c r="AW7" s="4">
        <v>5.3532216873935199E-4</v>
      </c>
    </row>
    <row r="8" spans="1:49" x14ac:dyDescent="0.2">
      <c r="A8" s="4" t="s">
        <v>7</v>
      </c>
      <c r="B8" s="11">
        <v>3.2815491223400204E-3</v>
      </c>
      <c r="C8" s="11"/>
      <c r="D8" s="11" t="s">
        <v>45</v>
      </c>
      <c r="E8" s="21">
        <v>-9.4369230344494275E-3</v>
      </c>
      <c r="F8" s="10"/>
      <c r="G8" s="10"/>
      <c r="H8" s="10"/>
      <c r="I8" s="10"/>
      <c r="K8" s="4" t="s">
        <v>7</v>
      </c>
      <c r="L8" s="4">
        <v>1.4389441991367366E-3</v>
      </c>
      <c r="M8" s="4">
        <v>5.3425119036523076E-4</v>
      </c>
      <c r="N8" s="4">
        <v>4.3904764104778422E-4</v>
      </c>
      <c r="O8" s="4">
        <v>1.1754822814768915E-3</v>
      </c>
      <c r="P8" s="4">
        <v>1.50061127679625E-3</v>
      </c>
      <c r="Q8" s="4">
        <v>1.166560705904414E-3</v>
      </c>
      <c r="R8" s="4">
        <v>3.4221902238042831E-3</v>
      </c>
      <c r="S8" s="4">
        <v>1.4397233774544823E-3</v>
      </c>
      <c r="T8" s="4">
        <v>3.5764554361821677E-3</v>
      </c>
      <c r="U8" s="4">
        <v>7.1382230558269969E-4</v>
      </c>
      <c r="V8" s="4">
        <v>1.4566442270259961E-3</v>
      </c>
      <c r="W8" s="4">
        <v>1.0794328422378734E-3</v>
      </c>
      <c r="X8" s="4">
        <v>1.2469001122847496E-3</v>
      </c>
      <c r="Y8" s="4">
        <v>4.6596406408037683E-4</v>
      </c>
      <c r="Z8" s="4">
        <v>1.0780108291425538E-3</v>
      </c>
      <c r="AA8" s="4">
        <v>1.4732114076897774E-3</v>
      </c>
      <c r="AB8" s="4">
        <v>-1.6214672185781175E-5</v>
      </c>
      <c r="AC8" s="4">
        <v>1.1274404413416695E-3</v>
      </c>
      <c r="AD8" s="4">
        <v>5.7518477067856259E-4</v>
      </c>
      <c r="AE8" s="4">
        <v>9.9566271431475993E-4</v>
      </c>
      <c r="AF8" s="4">
        <v>2.062362215806733E-3</v>
      </c>
      <c r="AG8" s="4">
        <v>2.4188310138425229E-5</v>
      </c>
      <c r="AH8" s="4">
        <v>5.7372386667412184E-4</v>
      </c>
      <c r="AI8" s="4">
        <v>1.188609611651221E-3</v>
      </c>
      <c r="AJ8" s="4">
        <v>1.7242666607379337E-3</v>
      </c>
      <c r="AK8" s="4">
        <v>2.6407248046012048E-3</v>
      </c>
      <c r="AL8" s="4">
        <v>1.5266171634019398E-3</v>
      </c>
      <c r="AM8" s="4">
        <v>1.6845414909800475E-3</v>
      </c>
      <c r="AN8" s="4">
        <v>2.0055892118219691E-3</v>
      </c>
      <c r="AO8" s="4">
        <v>2.3971923374709607E-3</v>
      </c>
      <c r="AP8" s="4">
        <v>1.64307530678324E-3</v>
      </c>
      <c r="AQ8" s="4">
        <v>1.513110451405783E-3</v>
      </c>
      <c r="AR8" s="4">
        <v>1.0800160045184917E-3</v>
      </c>
      <c r="AS8" s="4">
        <v>1.0411448023005497E-3</v>
      </c>
      <c r="AT8" s="4">
        <v>1.3023388662530755E-3</v>
      </c>
      <c r="AU8" s="4">
        <v>3.0475930769496545E-3</v>
      </c>
      <c r="AV8" s="4">
        <v>3.6346180117248977E-4</v>
      </c>
      <c r="AW8" s="4">
        <v>4.2494741312072438E-4</v>
      </c>
    </row>
    <row r="9" spans="1:49" x14ac:dyDescent="0.2">
      <c r="A9" s="4" t="s">
        <v>8</v>
      </c>
      <c r="B9" s="11">
        <v>3.9722715098998321E-4</v>
      </c>
      <c r="C9" s="11"/>
      <c r="D9" s="11" t="s">
        <v>46</v>
      </c>
      <c r="E9" s="21">
        <v>-1.1802904389534723E-2</v>
      </c>
      <c r="F9" s="10"/>
      <c r="G9" s="10"/>
      <c r="H9" s="10"/>
      <c r="I9" s="10"/>
      <c r="K9" s="4" t="s">
        <v>8</v>
      </c>
      <c r="L9" s="4">
        <v>1.3493226052315049E-3</v>
      </c>
      <c r="M9" s="4">
        <v>7.3119095628096278E-4</v>
      </c>
      <c r="N9" s="4">
        <v>3.2796917191183162E-4</v>
      </c>
      <c r="O9" s="4">
        <v>5.9145471488511112E-4</v>
      </c>
      <c r="P9" s="4">
        <v>1.0369081609475058E-3</v>
      </c>
      <c r="Q9" s="4">
        <v>9.0759701785025741E-4</v>
      </c>
      <c r="R9" s="4">
        <v>1.4397233774544823E-3</v>
      </c>
      <c r="S9" s="4">
        <v>2.9125952106261723E-3</v>
      </c>
      <c r="T9" s="4">
        <v>2.6557672928832106E-3</v>
      </c>
      <c r="U9" s="4">
        <v>1.2291644998070029E-3</v>
      </c>
      <c r="V9" s="4">
        <v>1.3165970371468295E-3</v>
      </c>
      <c r="W9" s="4">
        <v>9.0726874905012079E-4</v>
      </c>
      <c r="X9" s="4">
        <v>1.5860816244562819E-3</v>
      </c>
      <c r="Y9" s="4">
        <v>8.2529983700280727E-4</v>
      </c>
      <c r="Z9" s="4">
        <v>9.8407437355571797E-4</v>
      </c>
      <c r="AA9" s="4">
        <v>1.5288677102547302E-3</v>
      </c>
      <c r="AB9" s="4">
        <v>-2.5796468078500123E-6</v>
      </c>
      <c r="AC9" s="4">
        <v>4.0379440082145623E-4</v>
      </c>
      <c r="AD9" s="4">
        <v>7.3629149911737962E-4</v>
      </c>
      <c r="AE9" s="4">
        <v>8.530695121157164E-4</v>
      </c>
      <c r="AF9" s="4">
        <v>9.2550343725893408E-4</v>
      </c>
      <c r="AG9" s="4">
        <v>3.9519287402569868E-5</v>
      </c>
      <c r="AH9" s="4">
        <v>7.5349846691364036E-4</v>
      </c>
      <c r="AI9" s="4">
        <v>7.7559652779128998E-4</v>
      </c>
      <c r="AJ9" s="4">
        <v>1.3325225946192679E-3</v>
      </c>
      <c r="AK9" s="4">
        <v>2.1240263795870126E-3</v>
      </c>
      <c r="AL9" s="4">
        <v>7.0409758039617913E-4</v>
      </c>
      <c r="AM9" s="4">
        <v>6.5140723076222119E-4</v>
      </c>
      <c r="AN9" s="4">
        <v>1.9261707486398682E-3</v>
      </c>
      <c r="AO9" s="4">
        <v>2.1920812699562512E-3</v>
      </c>
      <c r="AP9" s="4">
        <v>1.0034845418839982E-3</v>
      </c>
      <c r="AQ9" s="4">
        <v>1.1249978182180933E-3</v>
      </c>
      <c r="AR9" s="4">
        <v>1.1450031076426657E-3</v>
      </c>
      <c r="AS9" s="4">
        <v>1.0932846109758391E-3</v>
      </c>
      <c r="AT9" s="4">
        <v>1.1809637660101042E-3</v>
      </c>
      <c r="AU9" s="4">
        <v>2.0154260137754602E-3</v>
      </c>
      <c r="AV9" s="4">
        <v>4.4880837406453946E-4</v>
      </c>
      <c r="AW9" s="4">
        <v>5.4305173995159502E-4</v>
      </c>
    </row>
    <row r="10" spans="1:49" x14ac:dyDescent="0.2">
      <c r="A10" s="4" t="s">
        <v>9</v>
      </c>
      <c r="B10" s="11">
        <v>-1.838580564359419E-2</v>
      </c>
      <c r="C10" s="11"/>
      <c r="D10" s="11" t="s">
        <v>47</v>
      </c>
      <c r="E10" s="21">
        <v>-9.1491019049911252E-3</v>
      </c>
      <c r="F10" s="10"/>
      <c r="G10" s="10"/>
      <c r="H10" s="10"/>
      <c r="I10" s="10"/>
      <c r="K10" s="4" t="s">
        <v>9</v>
      </c>
      <c r="L10" s="4">
        <v>2.570586644092124E-3</v>
      </c>
      <c r="M10" s="4">
        <v>6.4909482924327628E-4</v>
      </c>
      <c r="N10" s="4">
        <v>6.7391384716820088E-4</v>
      </c>
      <c r="O10" s="4">
        <v>1.902748754576305E-3</v>
      </c>
      <c r="P10" s="4">
        <v>2.5190167133632229E-3</v>
      </c>
      <c r="Q10" s="4">
        <v>2.9663992162378403E-3</v>
      </c>
      <c r="R10" s="4">
        <v>3.5764554361821677E-3</v>
      </c>
      <c r="S10" s="4">
        <v>2.6557672928832106E-3</v>
      </c>
      <c r="T10" s="4">
        <v>2.1169048295664725E-2</v>
      </c>
      <c r="U10" s="4">
        <v>1.1973608214126824E-3</v>
      </c>
      <c r="V10" s="4">
        <v>2.7497843395875615E-3</v>
      </c>
      <c r="W10" s="4">
        <v>1.8100628303559614E-3</v>
      </c>
      <c r="X10" s="4">
        <v>1.3099961537998207E-3</v>
      </c>
      <c r="Y10" s="4">
        <v>-4.6319675846992025E-4</v>
      </c>
      <c r="Z10" s="4">
        <v>1.385135459935556E-3</v>
      </c>
      <c r="AA10" s="4">
        <v>2.4533337963860706E-3</v>
      </c>
      <c r="AB10" s="4">
        <v>1.2146787860532873E-4</v>
      </c>
      <c r="AC10" s="4">
        <v>3.1998757646388982E-3</v>
      </c>
      <c r="AD10" s="4">
        <v>1.94291068164659E-3</v>
      </c>
      <c r="AE10" s="4">
        <v>1.9688804621151349E-3</v>
      </c>
      <c r="AF10" s="4">
        <v>5.0037391274916189E-3</v>
      </c>
      <c r="AG10" s="4">
        <v>4.839067353807534E-4</v>
      </c>
      <c r="AH10" s="4">
        <v>6.755704713316212E-4</v>
      </c>
      <c r="AI10" s="4">
        <v>2.0266734240748374E-3</v>
      </c>
      <c r="AJ10" s="4">
        <v>3.382250810170523E-3</v>
      </c>
      <c r="AK10" s="4">
        <v>5.6778006327064708E-3</v>
      </c>
      <c r="AL10" s="4">
        <v>2.959575140395162E-3</v>
      </c>
      <c r="AM10" s="4">
        <v>2.6697882099886014E-3</v>
      </c>
      <c r="AN10" s="4">
        <v>6.5609069192691383E-3</v>
      </c>
      <c r="AO10" s="4">
        <v>5.8856466444667929E-3</v>
      </c>
      <c r="AP10" s="4">
        <v>3.0052113348507789E-3</v>
      </c>
      <c r="AQ10" s="4">
        <v>2.1675135312472808E-3</v>
      </c>
      <c r="AR10" s="4">
        <v>2.8478984183977073E-3</v>
      </c>
      <c r="AS10" s="4">
        <v>2.1166589657795119E-3</v>
      </c>
      <c r="AT10" s="4">
        <v>1.79098245052857E-3</v>
      </c>
      <c r="AU10" s="4">
        <v>7.1145523411443295E-3</v>
      </c>
      <c r="AV10" s="4">
        <v>-5.0659591165448608E-5</v>
      </c>
      <c r="AW10" s="4">
        <v>2.1422168831826062E-3</v>
      </c>
    </row>
    <row r="11" spans="1:49" x14ac:dyDescent="0.2">
      <c r="A11" s="4" t="s">
        <v>10</v>
      </c>
      <c r="B11" s="11">
        <v>6.5734104582726655E-3</v>
      </c>
      <c r="C11" s="11"/>
      <c r="D11" s="11" t="s">
        <v>48</v>
      </c>
      <c r="E11" s="21">
        <v>1.2780598448061909E-3</v>
      </c>
      <c r="F11" s="10"/>
      <c r="G11" s="10"/>
      <c r="H11" s="10"/>
      <c r="I11" s="10"/>
      <c r="K11" s="4" t="s">
        <v>10</v>
      </c>
      <c r="L11" s="4">
        <v>8.9559435989799876E-4</v>
      </c>
      <c r="M11" s="4">
        <v>9.7377202789100507E-4</v>
      </c>
      <c r="N11" s="4">
        <v>-4.8527589503235284E-6</v>
      </c>
      <c r="O11" s="4">
        <v>1.5319195672159366E-3</v>
      </c>
      <c r="P11" s="4">
        <v>7.1986567788010327E-4</v>
      </c>
      <c r="Q11" s="4">
        <v>4.0219373145310253E-4</v>
      </c>
      <c r="R11" s="4">
        <v>7.1382230558269969E-4</v>
      </c>
      <c r="S11" s="4">
        <v>1.2291644998070029E-3</v>
      </c>
      <c r="T11" s="4">
        <v>1.1973608214126824E-3</v>
      </c>
      <c r="U11" s="4">
        <v>3.522653412875085E-3</v>
      </c>
      <c r="V11" s="4">
        <v>1.109224949365368E-3</v>
      </c>
      <c r="W11" s="4">
        <v>6.2860057435658117E-4</v>
      </c>
      <c r="X11" s="4">
        <v>1.1633252510535638E-3</v>
      </c>
      <c r="Y11" s="4">
        <v>1.1088894672298406E-3</v>
      </c>
      <c r="Z11" s="4">
        <v>6.2424804467584602E-4</v>
      </c>
      <c r="AA11" s="4">
        <v>9.1921815311852445E-4</v>
      </c>
      <c r="AB11" s="4">
        <v>-1.3233119336512967E-5</v>
      </c>
      <c r="AC11" s="4">
        <v>9.3462772783454745E-4</v>
      </c>
      <c r="AD11" s="4">
        <v>8.8177802016865001E-4</v>
      </c>
      <c r="AE11" s="4">
        <v>7.5256542009130339E-4</v>
      </c>
      <c r="AF11" s="4">
        <v>6.5821284203839846E-4</v>
      </c>
      <c r="AG11" s="4">
        <v>-5.3752907459196002E-4</v>
      </c>
      <c r="AH11" s="4">
        <v>5.8187074411575747E-4</v>
      </c>
      <c r="AI11" s="4">
        <v>2.3583316509953223E-4</v>
      </c>
      <c r="AJ11" s="4">
        <v>3.1234595807917405E-4</v>
      </c>
      <c r="AK11" s="4">
        <v>1.0304521489470449E-3</v>
      </c>
      <c r="AL11" s="4">
        <v>7.006063237557492E-4</v>
      </c>
      <c r="AM11" s="4">
        <v>5.7092517437824764E-4</v>
      </c>
      <c r="AN11" s="4">
        <v>1.0064562481576923E-3</v>
      </c>
      <c r="AO11" s="4">
        <v>1.0627362899438733E-3</v>
      </c>
      <c r="AP11" s="4">
        <v>5.1919588151234334E-4</v>
      </c>
      <c r="AQ11" s="4">
        <v>6.560795293485259E-4</v>
      </c>
      <c r="AR11" s="4">
        <v>7.2677903800690816E-4</v>
      </c>
      <c r="AS11" s="4">
        <v>3.5857373300233553E-4</v>
      </c>
      <c r="AT11" s="4">
        <v>5.8756619629161684E-4</v>
      </c>
      <c r="AU11" s="4">
        <v>1.5074267629682411E-4</v>
      </c>
      <c r="AV11" s="4">
        <v>4.3022206028484961E-4</v>
      </c>
      <c r="AW11" s="4">
        <v>2.9363398346761882E-4</v>
      </c>
    </row>
    <row r="12" spans="1:49" x14ac:dyDescent="0.2">
      <c r="A12" s="4" t="s">
        <v>11</v>
      </c>
      <c r="B12" s="11">
        <v>-7.1235684197075025E-3</v>
      </c>
      <c r="C12" s="11"/>
      <c r="D12" s="11" t="s">
        <v>49</v>
      </c>
      <c r="E12" s="21">
        <v>-8.3923086409641565E-2</v>
      </c>
      <c r="F12" s="10"/>
      <c r="G12" s="10"/>
      <c r="H12" s="10"/>
      <c r="I12" s="10"/>
      <c r="K12" s="4" t="s">
        <v>11</v>
      </c>
      <c r="L12" s="4">
        <v>1.6146410536984719E-3</v>
      </c>
      <c r="M12" s="4">
        <v>6.6518608378586584E-4</v>
      </c>
      <c r="N12" s="4">
        <v>5.4537648596327882E-4</v>
      </c>
      <c r="O12" s="4">
        <v>1.8509543164341141E-3</v>
      </c>
      <c r="P12" s="4">
        <v>1.6199379750567889E-3</v>
      </c>
      <c r="Q12" s="4">
        <v>1.1169864512302213E-3</v>
      </c>
      <c r="R12" s="4">
        <v>1.4566442270259961E-3</v>
      </c>
      <c r="S12" s="4">
        <v>1.3165970371468295E-3</v>
      </c>
      <c r="T12" s="4">
        <v>2.7497843395875615E-3</v>
      </c>
      <c r="U12" s="4">
        <v>1.109224949365368E-3</v>
      </c>
      <c r="V12" s="4">
        <v>3.5973864189353623E-3</v>
      </c>
      <c r="W12" s="4">
        <v>8.0662439291789379E-4</v>
      </c>
      <c r="X12" s="4">
        <v>1.2329333477913743E-3</v>
      </c>
      <c r="Y12" s="4">
        <v>9.5892915110604377E-4</v>
      </c>
      <c r="Z12" s="4">
        <v>1.0231684296309598E-3</v>
      </c>
      <c r="AA12" s="4">
        <v>1.6113084907800053E-3</v>
      </c>
      <c r="AB12" s="4">
        <v>-5.3782325781627709E-5</v>
      </c>
      <c r="AC12" s="4">
        <v>1.1257565049948169E-3</v>
      </c>
      <c r="AD12" s="4">
        <v>1.1353177819489744E-3</v>
      </c>
      <c r="AE12" s="4">
        <v>1.6776002329977563E-3</v>
      </c>
      <c r="AF12" s="4">
        <v>2.2037472995998656E-3</v>
      </c>
      <c r="AG12" s="4">
        <v>2.1803049437984882E-4</v>
      </c>
      <c r="AH12" s="4">
        <v>8.5371646083451933E-4</v>
      </c>
      <c r="AI12" s="4">
        <v>1.0388122415735763E-3</v>
      </c>
      <c r="AJ12" s="4">
        <v>1.1419939882850844E-3</v>
      </c>
      <c r="AK12" s="4">
        <v>2.7653783674028128E-3</v>
      </c>
      <c r="AL12" s="4">
        <v>1.2457085453369513E-3</v>
      </c>
      <c r="AM12" s="4">
        <v>1.3059757554980944E-3</v>
      </c>
      <c r="AN12" s="4">
        <v>2.345930154568705E-3</v>
      </c>
      <c r="AO12" s="4">
        <v>2.9668941401182073E-3</v>
      </c>
      <c r="AP12" s="4">
        <v>1.2251226492994819E-3</v>
      </c>
      <c r="AQ12" s="4">
        <v>1.0217867227307722E-3</v>
      </c>
      <c r="AR12" s="4">
        <v>1.1811192519443859E-3</v>
      </c>
      <c r="AS12" s="4">
        <v>1.8758560179910101E-3</v>
      </c>
      <c r="AT12" s="4">
        <v>1.5544025826899229E-3</v>
      </c>
      <c r="AU12" s="4">
        <v>2.2454527407238883E-3</v>
      </c>
      <c r="AV12" s="4">
        <v>8.8171763306506496E-4</v>
      </c>
      <c r="AW12" s="4">
        <v>9.2122902068412951E-4</v>
      </c>
    </row>
    <row r="13" spans="1:49" x14ac:dyDescent="0.2">
      <c r="A13" s="4" t="s">
        <v>12</v>
      </c>
      <c r="B13" s="11">
        <v>4.7300804421222175E-3</v>
      </c>
      <c r="C13" s="11"/>
      <c r="D13" s="11" t="s">
        <v>50</v>
      </c>
      <c r="E13" s="21">
        <v>-5.6140279417414056E-2</v>
      </c>
      <c r="F13" s="10"/>
      <c r="G13" s="10"/>
      <c r="H13" s="10"/>
      <c r="I13" s="10"/>
      <c r="K13" s="4" t="s">
        <v>12</v>
      </c>
      <c r="L13" s="4">
        <v>9.4599102563169162E-4</v>
      </c>
      <c r="M13" s="4">
        <v>5.6155935648623874E-4</v>
      </c>
      <c r="N13" s="4">
        <v>1.9730842044982243E-4</v>
      </c>
      <c r="O13" s="4">
        <v>1.0823381766628785E-3</v>
      </c>
      <c r="P13" s="4">
        <v>1.0454806824709024E-3</v>
      </c>
      <c r="Q13" s="4">
        <v>8.0872628370102779E-4</v>
      </c>
      <c r="R13" s="4">
        <v>1.0794328422378734E-3</v>
      </c>
      <c r="S13" s="4">
        <v>9.0726874905012079E-4</v>
      </c>
      <c r="T13" s="4">
        <v>1.8100628303559614E-3</v>
      </c>
      <c r="U13" s="4">
        <v>6.2860057435658117E-4</v>
      </c>
      <c r="V13" s="4">
        <v>8.0662439291789379E-4</v>
      </c>
      <c r="W13" s="4">
        <v>1.2390117945796993E-3</v>
      </c>
      <c r="X13" s="4">
        <v>1.1203333975844353E-3</v>
      </c>
      <c r="Y13" s="4">
        <v>3.8728807860010994E-4</v>
      </c>
      <c r="Z13" s="4">
        <v>7.0037277940504495E-4</v>
      </c>
      <c r="AA13" s="4">
        <v>1.3051282476819839E-3</v>
      </c>
      <c r="AB13" s="4">
        <v>1.2425054556575853E-6</v>
      </c>
      <c r="AC13" s="4">
        <v>6.3042649187667634E-4</v>
      </c>
      <c r="AD13" s="4">
        <v>5.228976276380028E-4</v>
      </c>
      <c r="AE13" s="4">
        <v>8.8044487247937171E-4</v>
      </c>
      <c r="AF13" s="4">
        <v>1.054894807578341E-3</v>
      </c>
      <c r="AG13" s="4">
        <v>2.7052957328275421E-4</v>
      </c>
      <c r="AH13" s="4">
        <v>4.7813117630336326E-4</v>
      </c>
      <c r="AI13" s="4">
        <v>5.5290565964855206E-4</v>
      </c>
      <c r="AJ13" s="4">
        <v>1.1187397640129227E-3</v>
      </c>
      <c r="AK13" s="4">
        <v>1.3240317894277326E-3</v>
      </c>
      <c r="AL13" s="4">
        <v>8.0440911960194073E-4</v>
      </c>
      <c r="AM13" s="4">
        <v>1.161569849877545E-3</v>
      </c>
      <c r="AN13" s="4">
        <v>1.5038942196556049E-3</v>
      </c>
      <c r="AO13" s="4">
        <v>9.9246843416525218E-4</v>
      </c>
      <c r="AP13" s="4">
        <v>8.8609139332120057E-4</v>
      </c>
      <c r="AQ13" s="4">
        <v>1.1399920843856767E-3</v>
      </c>
      <c r="AR13" s="4">
        <v>5.7771291853363584E-4</v>
      </c>
      <c r="AS13" s="4">
        <v>7.8060876596248812E-4</v>
      </c>
      <c r="AT13" s="4">
        <v>4.1493472380667713E-4</v>
      </c>
      <c r="AU13" s="4">
        <v>1.9504777703640824E-3</v>
      </c>
      <c r="AV13" s="4">
        <v>5.2598915694553289E-4</v>
      </c>
      <c r="AW13" s="4">
        <v>3.7004889324345792E-4</v>
      </c>
    </row>
    <row r="14" spans="1:49" x14ac:dyDescent="0.2">
      <c r="A14" s="4" t="s">
        <v>13</v>
      </c>
      <c r="B14" s="11">
        <v>-4.8082428383027205E-3</v>
      </c>
      <c r="C14" s="11"/>
      <c r="D14" s="11" t="s">
        <v>51</v>
      </c>
      <c r="E14" s="21">
        <v>-0.14630322545104191</v>
      </c>
      <c r="F14" s="10"/>
      <c r="G14" s="10"/>
      <c r="H14" s="10"/>
      <c r="I14" s="10"/>
      <c r="K14" s="4" t="s">
        <v>13</v>
      </c>
      <c r="L14" s="4">
        <v>1.7034216347858718E-3</v>
      </c>
      <c r="M14" s="4">
        <v>1.5080733755278889E-3</v>
      </c>
      <c r="N14" s="4">
        <v>6.2470040723136588E-4</v>
      </c>
      <c r="O14" s="4">
        <v>1.2687804006096771E-3</v>
      </c>
      <c r="P14" s="4">
        <v>2.0673881794294204E-3</v>
      </c>
      <c r="Q14" s="4">
        <v>1.3617005883487575E-3</v>
      </c>
      <c r="R14" s="4">
        <v>1.2469001122847496E-3</v>
      </c>
      <c r="S14" s="4">
        <v>1.5860816244562819E-3</v>
      </c>
      <c r="T14" s="4">
        <v>1.3099961537998207E-3</v>
      </c>
      <c r="U14" s="4">
        <v>1.1633252510535638E-3</v>
      </c>
      <c r="V14" s="4">
        <v>1.2329333477913743E-3</v>
      </c>
      <c r="W14" s="4">
        <v>1.1203333975844353E-3</v>
      </c>
      <c r="X14" s="4">
        <v>3.7099037644880194E-3</v>
      </c>
      <c r="Y14" s="4">
        <v>1.6338035980655013E-3</v>
      </c>
      <c r="Z14" s="4">
        <v>1.7644165370279364E-3</v>
      </c>
      <c r="AA14" s="4">
        <v>2.5351951881173503E-3</v>
      </c>
      <c r="AB14" s="4">
        <v>-6.8331880772102394E-5</v>
      </c>
      <c r="AC14" s="4">
        <v>8.5998249198140247E-4</v>
      </c>
      <c r="AD14" s="4">
        <v>6.4742652084670181E-4</v>
      </c>
      <c r="AE14" s="4">
        <v>1.2070648183626512E-3</v>
      </c>
      <c r="AF14" s="4">
        <v>1.4933272722466677E-3</v>
      </c>
      <c r="AG14" s="4">
        <v>5.3233825792687293E-4</v>
      </c>
      <c r="AH14" s="4">
        <v>7.4110833477146487E-4</v>
      </c>
      <c r="AI14" s="4">
        <v>7.9154686510186098E-4</v>
      </c>
      <c r="AJ14" s="4">
        <v>1.1217427254556227E-3</v>
      </c>
      <c r="AK14" s="4">
        <v>1.9221432851095151E-3</v>
      </c>
      <c r="AL14" s="4">
        <v>1.251500085520374E-3</v>
      </c>
      <c r="AM14" s="4">
        <v>1.8152030149412139E-3</v>
      </c>
      <c r="AN14" s="4">
        <v>1.7384772785786324E-3</v>
      </c>
      <c r="AO14" s="4">
        <v>2.5300613468935162E-3</v>
      </c>
      <c r="AP14" s="4">
        <v>1.4131038777553022E-3</v>
      </c>
      <c r="AQ14" s="4">
        <v>1.500219799717348E-3</v>
      </c>
      <c r="AR14" s="4">
        <v>7.6913112345089387E-4</v>
      </c>
      <c r="AS14" s="4">
        <v>8.3184334061592779E-4</v>
      </c>
      <c r="AT14" s="4">
        <v>9.7883780847290232E-4</v>
      </c>
      <c r="AU14" s="4">
        <v>3.8510360923777257E-3</v>
      </c>
      <c r="AV14" s="4">
        <v>8.7408438520061686E-4</v>
      </c>
      <c r="AW14" s="4">
        <v>5.846371004451877E-4</v>
      </c>
    </row>
    <row r="15" spans="1:49" x14ac:dyDescent="0.2">
      <c r="A15" s="4" t="s">
        <v>14</v>
      </c>
      <c r="B15" s="11">
        <v>1.9230866547591088E-3</v>
      </c>
      <c r="C15" s="11"/>
      <c r="D15" s="11" t="s">
        <v>52</v>
      </c>
      <c r="E15" s="21">
        <v>7.1956570797032909E-2</v>
      </c>
      <c r="F15" s="10"/>
      <c r="G15" s="10"/>
      <c r="H15" s="10"/>
      <c r="I15" s="10"/>
      <c r="K15" s="4" t="s">
        <v>14</v>
      </c>
      <c r="L15" s="4">
        <v>9.0804458495926603E-4</v>
      </c>
      <c r="M15" s="4">
        <v>1.2589186596910177E-3</v>
      </c>
      <c r="N15" s="4">
        <v>3.4564689962884464E-4</v>
      </c>
      <c r="O15" s="4">
        <v>1.016252709815124E-3</v>
      </c>
      <c r="P15" s="4">
        <v>9.9073245619186469E-4</v>
      </c>
      <c r="Q15" s="4">
        <v>4.9398937438871384E-4</v>
      </c>
      <c r="R15" s="4">
        <v>4.6596406408037683E-4</v>
      </c>
      <c r="S15" s="4">
        <v>8.2529983700280727E-4</v>
      </c>
      <c r="T15" s="4">
        <v>-4.6319675846992025E-4</v>
      </c>
      <c r="U15" s="4">
        <v>1.1088894672298406E-3</v>
      </c>
      <c r="V15" s="4">
        <v>9.5892915110604377E-4</v>
      </c>
      <c r="W15" s="4">
        <v>3.8728807860010994E-4</v>
      </c>
      <c r="X15" s="4">
        <v>1.6338035980655013E-3</v>
      </c>
      <c r="Y15" s="4">
        <v>2.1954100305594717E-3</v>
      </c>
      <c r="Z15" s="4">
        <v>9.7900355263527737E-4</v>
      </c>
      <c r="AA15" s="4">
        <v>9.7258139352457645E-4</v>
      </c>
      <c r="AB15" s="4">
        <v>-1.5592657378811508E-5</v>
      </c>
      <c r="AC15" s="4">
        <v>5.1425694400826331E-4</v>
      </c>
      <c r="AD15" s="4">
        <v>5.5928932678298937E-4</v>
      </c>
      <c r="AE15" s="4">
        <v>6.6258969421727697E-4</v>
      </c>
      <c r="AF15" s="4">
        <v>1.0684984945140519E-3</v>
      </c>
      <c r="AG15" s="4">
        <v>-3.7479780863493506E-4</v>
      </c>
      <c r="AH15" s="4">
        <v>4.359401134364646E-4</v>
      </c>
      <c r="AI15" s="4">
        <v>4.4099682132927464E-4</v>
      </c>
      <c r="AJ15" s="4">
        <v>5.6185769963939516E-4</v>
      </c>
      <c r="AK15" s="4">
        <v>1.1610329192549844E-3</v>
      </c>
      <c r="AL15" s="4">
        <v>7.4404757423460275E-4</v>
      </c>
      <c r="AM15" s="4">
        <v>4.1247539892993903E-4</v>
      </c>
      <c r="AN15" s="4">
        <v>6.142752338613455E-4</v>
      </c>
      <c r="AO15" s="4">
        <v>1.7990992137333621E-3</v>
      </c>
      <c r="AP15" s="4">
        <v>5.6711204355730407E-4</v>
      </c>
      <c r="AQ15" s="4">
        <v>3.7727201107814882E-4</v>
      </c>
      <c r="AR15" s="4">
        <v>4.6566755083115127E-4</v>
      </c>
      <c r="AS15" s="4">
        <v>8.1413337684890731E-4</v>
      </c>
      <c r="AT15" s="4">
        <v>9.744394610410234E-4</v>
      </c>
      <c r="AU15" s="4">
        <v>1.4687456872412696E-3</v>
      </c>
      <c r="AV15" s="4">
        <v>2.4927663226326143E-4</v>
      </c>
      <c r="AW15" s="4">
        <v>8.4054462407207622E-5</v>
      </c>
    </row>
    <row r="16" spans="1:49" x14ac:dyDescent="0.2">
      <c r="A16" s="4" t="s">
        <v>15</v>
      </c>
      <c r="B16" s="11">
        <v>-1.1142494024113409E-3</v>
      </c>
      <c r="C16" s="11"/>
      <c r="D16" s="11" t="s">
        <v>53</v>
      </c>
      <c r="E16" s="21">
        <v>-5.7937848717791599E-3</v>
      </c>
      <c r="F16" s="10"/>
      <c r="G16" s="10"/>
      <c r="H16" s="10"/>
      <c r="I16" s="10"/>
      <c r="K16" s="4" t="s">
        <v>15</v>
      </c>
      <c r="L16" s="4">
        <v>1.0967649723577454E-3</v>
      </c>
      <c r="M16" s="4">
        <v>5.9034187904096944E-4</v>
      </c>
      <c r="N16" s="4">
        <v>3.213239460255502E-4</v>
      </c>
      <c r="O16" s="4">
        <v>1.0241488841414197E-3</v>
      </c>
      <c r="P16" s="4">
        <v>1.0733183691524265E-3</v>
      </c>
      <c r="Q16" s="4">
        <v>8.5085222872580905E-4</v>
      </c>
      <c r="R16" s="4">
        <v>1.0780108291425538E-3</v>
      </c>
      <c r="S16" s="4">
        <v>9.8407437355571797E-4</v>
      </c>
      <c r="T16" s="4">
        <v>1.385135459935556E-3</v>
      </c>
      <c r="U16" s="4">
        <v>6.2424804467584602E-4</v>
      </c>
      <c r="V16" s="4">
        <v>1.0231684296309598E-3</v>
      </c>
      <c r="W16" s="4">
        <v>7.0037277940504495E-4</v>
      </c>
      <c r="X16" s="4">
        <v>1.7644165370279364E-3</v>
      </c>
      <c r="Y16" s="4">
        <v>9.7900355263527737E-4</v>
      </c>
      <c r="Z16" s="4">
        <v>3.1208920546589233E-3</v>
      </c>
      <c r="AA16" s="4">
        <v>1.4080183061127159E-3</v>
      </c>
      <c r="AB16" s="4">
        <v>5.5514746009200983E-6</v>
      </c>
      <c r="AC16" s="4">
        <v>8.7831064236985087E-4</v>
      </c>
      <c r="AD16" s="4">
        <v>5.2933697628951574E-4</v>
      </c>
      <c r="AE16" s="4">
        <v>9.35498592314673E-4</v>
      </c>
      <c r="AF16" s="4">
        <v>1.8454354285231979E-3</v>
      </c>
      <c r="AG16" s="4">
        <v>4.9661937368500526E-4</v>
      </c>
      <c r="AH16" s="4">
        <v>4.6251655509025089E-4</v>
      </c>
      <c r="AI16" s="4">
        <v>3.7893619517674826E-4</v>
      </c>
      <c r="AJ16" s="4">
        <v>8.5768727986391101E-4</v>
      </c>
      <c r="AK16" s="4">
        <v>1.4079357696014393E-3</v>
      </c>
      <c r="AL16" s="4">
        <v>9.1647233242116155E-4</v>
      </c>
      <c r="AM16" s="4">
        <v>9.8276475352217446E-4</v>
      </c>
      <c r="AN16" s="4">
        <v>1.7576922283037844E-3</v>
      </c>
      <c r="AO16" s="4">
        <v>1.6695897439816365E-3</v>
      </c>
      <c r="AP16" s="4">
        <v>8.6371203543066457E-4</v>
      </c>
      <c r="AQ16" s="4">
        <v>1.1139759153410546E-3</v>
      </c>
      <c r="AR16" s="4">
        <v>6.2764058841907307E-4</v>
      </c>
      <c r="AS16" s="4">
        <v>8.1521050030923406E-4</v>
      </c>
      <c r="AT16" s="4">
        <v>9.2564846062359921E-4</v>
      </c>
      <c r="AU16" s="4">
        <v>2.0284241774846351E-3</v>
      </c>
      <c r="AV16" s="4">
        <v>4.2109046552986362E-4</v>
      </c>
      <c r="AW16" s="4">
        <v>3.7389443988907454E-4</v>
      </c>
    </row>
    <row r="17" spans="1:49" x14ac:dyDescent="0.2">
      <c r="A17" s="4" t="s">
        <v>16</v>
      </c>
      <c r="B17" s="11">
        <v>-8.8292649207164832E-4</v>
      </c>
      <c r="C17" s="11"/>
      <c r="D17" s="11" t="s">
        <v>54</v>
      </c>
      <c r="E17" s="21">
        <v>6.153220190711528E-2</v>
      </c>
      <c r="F17" s="10"/>
      <c r="G17" s="10"/>
      <c r="H17" s="10"/>
      <c r="I17" s="10"/>
      <c r="K17" s="4" t="s">
        <v>16</v>
      </c>
      <c r="L17" s="4">
        <v>1.7350579121172621E-3</v>
      </c>
      <c r="M17" s="4">
        <v>1.149373919964416E-3</v>
      </c>
      <c r="N17" s="4">
        <v>5.6053979603277202E-4</v>
      </c>
      <c r="O17" s="4">
        <v>1.1770910795015684E-3</v>
      </c>
      <c r="P17" s="4">
        <v>2.5276200315380889E-3</v>
      </c>
      <c r="Q17" s="4">
        <v>9.2654253950890601E-4</v>
      </c>
      <c r="R17" s="4">
        <v>1.4732114076897774E-3</v>
      </c>
      <c r="S17" s="4">
        <v>1.5288677102547302E-3</v>
      </c>
      <c r="T17" s="4">
        <v>2.4533337963860706E-3</v>
      </c>
      <c r="U17" s="4">
        <v>9.1921815311852445E-4</v>
      </c>
      <c r="V17" s="4">
        <v>1.6113084907800053E-3</v>
      </c>
      <c r="W17" s="4">
        <v>1.3051282476819839E-3</v>
      </c>
      <c r="X17" s="4">
        <v>2.5351951881173503E-3</v>
      </c>
      <c r="Y17" s="4">
        <v>9.7258139352457645E-4</v>
      </c>
      <c r="Z17" s="4">
        <v>1.4080183061127159E-3</v>
      </c>
      <c r="AA17" s="4">
        <v>3.1537394161011006E-3</v>
      </c>
      <c r="AB17" s="4">
        <v>-4.2786593959199438E-5</v>
      </c>
      <c r="AC17" s="4">
        <v>1.0462426192149067E-3</v>
      </c>
      <c r="AD17" s="4">
        <v>4.5491228967886724E-4</v>
      </c>
      <c r="AE17" s="4">
        <v>1.5747428522559748E-3</v>
      </c>
      <c r="AF17" s="4">
        <v>1.9148330518389449E-3</v>
      </c>
      <c r="AG17" s="4">
        <v>4.7637236048256499E-4</v>
      </c>
      <c r="AH17" s="4">
        <v>8.5078204622930024E-4</v>
      </c>
      <c r="AI17" s="4">
        <v>5.5044363049252165E-4</v>
      </c>
      <c r="AJ17" s="4">
        <v>1.3545972890949671E-3</v>
      </c>
      <c r="AK17" s="4">
        <v>2.5689168717573383E-3</v>
      </c>
      <c r="AL17" s="4">
        <v>1.0745713241698538E-3</v>
      </c>
      <c r="AM17" s="4">
        <v>1.8807915801701571E-3</v>
      </c>
      <c r="AN17" s="4">
        <v>2.2946237774159749E-3</v>
      </c>
      <c r="AO17" s="4">
        <v>2.5528649849702939E-3</v>
      </c>
      <c r="AP17" s="4">
        <v>1.5033559929316781E-3</v>
      </c>
      <c r="AQ17" s="4">
        <v>1.4756127629249808E-3</v>
      </c>
      <c r="AR17" s="4">
        <v>9.0180845455832906E-4</v>
      </c>
      <c r="AS17" s="4">
        <v>1.1990950892378986E-3</v>
      </c>
      <c r="AT17" s="4">
        <v>8.1030054567594954E-4</v>
      </c>
      <c r="AU17" s="4">
        <v>3.7764363726737662E-3</v>
      </c>
      <c r="AV17" s="4">
        <v>5.7003786574216363E-4</v>
      </c>
      <c r="AW17" s="4">
        <v>7.3076907549553651E-4</v>
      </c>
    </row>
    <row r="18" spans="1:49" x14ac:dyDescent="0.2">
      <c r="A18" s="4" t="s">
        <v>17</v>
      </c>
      <c r="B18" s="11">
        <v>7.1617309230217259E-4</v>
      </c>
      <c r="C18" s="11"/>
      <c r="D18" s="11" t="s">
        <v>55</v>
      </c>
      <c r="E18" s="21">
        <v>0.66009584296086687</v>
      </c>
      <c r="F18" s="10"/>
      <c r="G18" s="10"/>
      <c r="H18" s="10"/>
      <c r="I18" s="10"/>
      <c r="K18" s="4" t="s">
        <v>17</v>
      </c>
      <c r="L18" s="4">
        <v>-2.2300697074189569E-5</v>
      </c>
      <c r="M18" s="4">
        <v>3.5901113682868777E-5</v>
      </c>
      <c r="N18" s="4">
        <v>-3.2047308588940147E-5</v>
      </c>
      <c r="O18" s="4">
        <v>1.5222210829075825E-5</v>
      </c>
      <c r="P18" s="4">
        <v>-8.3461042872144493E-5</v>
      </c>
      <c r="Q18" s="4">
        <v>-4.6977408383799346E-5</v>
      </c>
      <c r="R18" s="4">
        <v>-1.6214672185781175E-5</v>
      </c>
      <c r="S18" s="4">
        <v>-2.5796468078500123E-6</v>
      </c>
      <c r="T18" s="4">
        <v>1.2146787860532873E-4</v>
      </c>
      <c r="U18" s="4">
        <v>-1.3233119336512967E-5</v>
      </c>
      <c r="V18" s="4">
        <v>-5.3782325781627709E-5</v>
      </c>
      <c r="W18" s="4">
        <v>1.2425054556575853E-6</v>
      </c>
      <c r="X18" s="4">
        <v>-6.8331880772102394E-5</v>
      </c>
      <c r="Y18" s="4">
        <v>-1.5592657378811508E-5</v>
      </c>
      <c r="Z18" s="4">
        <v>5.5514746009200983E-6</v>
      </c>
      <c r="AA18" s="4">
        <v>-4.2786593959199438E-5</v>
      </c>
      <c r="AB18" s="4">
        <v>8.977245916893903E-5</v>
      </c>
      <c r="AC18" s="4">
        <v>-4.7389436767489597E-5</v>
      </c>
      <c r="AD18" s="4">
        <v>3.3122592230199206E-5</v>
      </c>
      <c r="AE18" s="4">
        <v>1.1917677395664246E-5</v>
      </c>
      <c r="AF18" s="4">
        <v>5.4330743043755543E-5</v>
      </c>
      <c r="AG18" s="4">
        <v>-4.3160491265247944E-5</v>
      </c>
      <c r="AH18" s="4">
        <v>-4.2159354699349157E-5</v>
      </c>
      <c r="AI18" s="4">
        <v>-1.0658656522340887E-4</v>
      </c>
      <c r="AJ18" s="4">
        <v>-2.2825803225572557E-5</v>
      </c>
      <c r="AK18" s="4">
        <v>-3.7069117980344556E-5</v>
      </c>
      <c r="AL18" s="4">
        <v>-3.4789691869987369E-5</v>
      </c>
      <c r="AM18" s="4">
        <v>-1.0221179084251241E-4</v>
      </c>
      <c r="AN18" s="4">
        <v>-7.4157836343498242E-5</v>
      </c>
      <c r="AO18" s="4">
        <v>-9.7626282836940314E-5</v>
      </c>
      <c r="AP18" s="4">
        <v>2.5440759536659092E-6</v>
      </c>
      <c r="AQ18" s="4">
        <v>-3.4450965747231287E-5</v>
      </c>
      <c r="AR18" s="4">
        <v>-4.9771483756880686E-5</v>
      </c>
      <c r="AS18" s="4">
        <v>-6.2857984770324176E-5</v>
      </c>
      <c r="AT18" s="4">
        <v>-2.3581416860237247E-5</v>
      </c>
      <c r="AU18" s="4">
        <v>-8.9206672479789302E-5</v>
      </c>
      <c r="AV18" s="4">
        <v>-9.8897012969392702E-5</v>
      </c>
      <c r="AW18" s="4">
        <v>5.2566417575001267E-5</v>
      </c>
    </row>
    <row r="19" spans="1:49" x14ac:dyDescent="0.2">
      <c r="A19" s="4" t="s">
        <v>18</v>
      </c>
      <c r="B19" s="11">
        <v>6.0802802853998734E-3</v>
      </c>
      <c r="C19" s="11"/>
      <c r="D19" s="11" t="s">
        <v>56</v>
      </c>
      <c r="E19" s="21">
        <v>-1.8756411487372344E-2</v>
      </c>
      <c r="F19" s="10"/>
      <c r="G19" s="10"/>
      <c r="H19" s="10"/>
      <c r="I19" s="10"/>
      <c r="K19" s="4" t="s">
        <v>18</v>
      </c>
      <c r="L19" s="4">
        <v>1.0733184680750717E-3</v>
      </c>
      <c r="M19" s="4">
        <v>7.2414769818912258E-4</v>
      </c>
      <c r="N19" s="4">
        <v>1.0904656226390912E-3</v>
      </c>
      <c r="O19" s="4">
        <v>2.5008193129756918E-3</v>
      </c>
      <c r="P19" s="4">
        <v>1.0217853440794089E-3</v>
      </c>
      <c r="Q19" s="4">
        <v>1.6070779265297962E-3</v>
      </c>
      <c r="R19" s="4">
        <v>1.1274404413416695E-3</v>
      </c>
      <c r="S19" s="4">
        <v>4.0379440082145623E-4</v>
      </c>
      <c r="T19" s="4">
        <v>3.1998757646388982E-3</v>
      </c>
      <c r="U19" s="4">
        <v>9.3462772783454745E-4</v>
      </c>
      <c r="V19" s="4">
        <v>1.1257565049948169E-3</v>
      </c>
      <c r="W19" s="4">
        <v>6.3042649187667634E-4</v>
      </c>
      <c r="X19" s="4">
        <v>8.5998249198140247E-4</v>
      </c>
      <c r="Y19" s="4">
        <v>5.1425694400826331E-4</v>
      </c>
      <c r="Z19" s="4">
        <v>8.7831064236985087E-4</v>
      </c>
      <c r="AA19" s="4">
        <v>1.0462426192149067E-3</v>
      </c>
      <c r="AB19" s="4">
        <v>-4.7389436767489597E-5</v>
      </c>
      <c r="AC19" s="4">
        <v>4.0227752986089623E-3</v>
      </c>
      <c r="AD19" s="4">
        <v>5.4315921589252324E-4</v>
      </c>
      <c r="AE19" s="4">
        <v>9.9907985714116116E-4</v>
      </c>
      <c r="AF19" s="4">
        <v>2.9178101254027679E-3</v>
      </c>
      <c r="AG19" s="4">
        <v>-1.1066840254648851E-4</v>
      </c>
      <c r="AH19" s="4">
        <v>1.1280752504962824E-3</v>
      </c>
      <c r="AI19" s="4">
        <v>7.0842384273361501E-4</v>
      </c>
      <c r="AJ19" s="4">
        <v>8.9505700150924736E-4</v>
      </c>
      <c r="AK19" s="4">
        <v>2.0991950980922998E-3</v>
      </c>
      <c r="AL19" s="4">
        <v>1.5448729292755468E-3</v>
      </c>
      <c r="AM19" s="4">
        <v>1.3168895235765854E-3</v>
      </c>
      <c r="AN19" s="4">
        <v>1.8759805423914284E-3</v>
      </c>
      <c r="AO19" s="4">
        <v>2.4796177005681212E-3</v>
      </c>
      <c r="AP19" s="4">
        <v>1.5219271411571493E-3</v>
      </c>
      <c r="AQ19" s="4">
        <v>1.1925493795883453E-3</v>
      </c>
      <c r="AR19" s="4">
        <v>1.3706118558208592E-3</v>
      </c>
      <c r="AS19" s="4">
        <v>6.364693914966737E-4</v>
      </c>
      <c r="AT19" s="4">
        <v>9.4100055009790245E-4</v>
      </c>
      <c r="AU19" s="4">
        <v>5.7475680745890209E-4</v>
      </c>
      <c r="AV19" s="4">
        <v>3.8481271103450405E-5</v>
      </c>
      <c r="AW19" s="4">
        <v>2.3474997632240901E-4</v>
      </c>
    </row>
    <row r="20" spans="1:49" x14ac:dyDescent="0.2">
      <c r="A20" s="4" t="s">
        <v>19</v>
      </c>
      <c r="B20" s="11">
        <v>-1.0591295518380271E-3</v>
      </c>
      <c r="C20" s="11"/>
      <c r="D20" s="11" t="s">
        <v>57</v>
      </c>
      <c r="E20" s="21">
        <v>2.7044154695639352E-2</v>
      </c>
      <c r="F20" s="10"/>
      <c r="G20" s="10"/>
      <c r="H20" s="10"/>
      <c r="I20" s="10"/>
      <c r="K20" s="4" t="s">
        <v>19</v>
      </c>
      <c r="L20" s="4">
        <v>7.0872535874430716E-4</v>
      </c>
      <c r="M20" s="4">
        <v>7.4270199121014902E-4</v>
      </c>
      <c r="N20" s="4">
        <v>5.4239568267462981E-4</v>
      </c>
      <c r="O20" s="4">
        <v>7.7508313397195482E-4</v>
      </c>
      <c r="P20" s="4">
        <v>2.5315421860555587E-4</v>
      </c>
      <c r="Q20" s="4">
        <v>6.6872123261394877E-4</v>
      </c>
      <c r="R20" s="4">
        <v>5.7518477067856259E-4</v>
      </c>
      <c r="S20" s="4">
        <v>7.3629149911737962E-4</v>
      </c>
      <c r="T20" s="4">
        <v>1.94291068164659E-3</v>
      </c>
      <c r="U20" s="4">
        <v>8.8177802016865001E-4</v>
      </c>
      <c r="V20" s="4">
        <v>1.1353177819489744E-3</v>
      </c>
      <c r="W20" s="4">
        <v>5.228976276380028E-4</v>
      </c>
      <c r="X20" s="4">
        <v>6.4742652084670181E-4</v>
      </c>
      <c r="Y20" s="4">
        <v>5.5928932678298937E-4</v>
      </c>
      <c r="Z20" s="4">
        <v>5.2933697628951574E-4</v>
      </c>
      <c r="AA20" s="4">
        <v>4.5491228967886724E-4</v>
      </c>
      <c r="AB20" s="4">
        <v>3.3122592230199206E-5</v>
      </c>
      <c r="AC20" s="4">
        <v>5.4315921589252324E-4</v>
      </c>
      <c r="AD20" s="4">
        <v>2.9158109009842417E-3</v>
      </c>
      <c r="AE20" s="4">
        <v>7.8878089275144091E-4</v>
      </c>
      <c r="AF20" s="4">
        <v>6.7673159486823895E-4</v>
      </c>
      <c r="AG20" s="4">
        <v>4.0713613925900656E-4</v>
      </c>
      <c r="AH20" s="4">
        <v>5.7061948630347445E-4</v>
      </c>
      <c r="AI20" s="4">
        <v>2.7668529821917108E-4</v>
      </c>
      <c r="AJ20" s="4">
        <v>8.8024334337199537E-5</v>
      </c>
      <c r="AK20" s="4">
        <v>1.3773548414714033E-3</v>
      </c>
      <c r="AL20" s="4">
        <v>3.9970828437541208E-4</v>
      </c>
      <c r="AM20" s="4">
        <v>4.9588951582589774E-4</v>
      </c>
      <c r="AN20" s="4">
        <v>9.7525804060347361E-4</v>
      </c>
      <c r="AO20" s="4">
        <v>1.0329360239643064E-3</v>
      </c>
      <c r="AP20" s="4">
        <v>6.0422896081159798E-4</v>
      </c>
      <c r="AQ20" s="4">
        <v>9.0087195255876998E-5</v>
      </c>
      <c r="AR20" s="4">
        <v>7.3087723951100185E-4</v>
      </c>
      <c r="AS20" s="4">
        <v>1.0184604619711418E-3</v>
      </c>
      <c r="AT20" s="4">
        <v>6.6751961586230873E-4</v>
      </c>
      <c r="AU20" s="4">
        <v>1.5566967901278976E-3</v>
      </c>
      <c r="AV20" s="4">
        <v>5.9865639646920505E-4</v>
      </c>
      <c r="AW20" s="4">
        <v>6.2679885525910716E-4</v>
      </c>
    </row>
    <row r="21" spans="1:49" x14ac:dyDescent="0.2">
      <c r="A21" s="4" t="s">
        <v>20</v>
      </c>
      <c r="B21" s="11">
        <v>2.1434293019807625E-3</v>
      </c>
      <c r="C21" s="11"/>
      <c r="D21" s="11" t="s">
        <v>58</v>
      </c>
      <c r="E21" s="21">
        <v>-3.6306578506274292E-2</v>
      </c>
      <c r="F21" s="10"/>
      <c r="G21" s="10"/>
      <c r="H21" s="10"/>
      <c r="I21" s="10"/>
      <c r="K21" s="4" t="s">
        <v>20</v>
      </c>
      <c r="L21" s="4">
        <v>1.2508234431237426E-3</v>
      </c>
      <c r="M21" s="4">
        <v>9.2305840996883745E-4</v>
      </c>
      <c r="N21" s="4">
        <v>2.7158318283904451E-4</v>
      </c>
      <c r="O21" s="4">
        <v>1.2152049619698073E-3</v>
      </c>
      <c r="P21" s="4">
        <v>1.2601166928696463E-3</v>
      </c>
      <c r="Q21" s="4">
        <v>8.2955647901060577E-4</v>
      </c>
      <c r="R21" s="4">
        <v>9.9566271431475993E-4</v>
      </c>
      <c r="S21" s="4">
        <v>8.530695121157164E-4</v>
      </c>
      <c r="T21" s="4">
        <v>1.9688804621151349E-3</v>
      </c>
      <c r="U21" s="4">
        <v>7.5256542009130339E-4</v>
      </c>
      <c r="V21" s="4">
        <v>1.6776002329977563E-3</v>
      </c>
      <c r="W21" s="4">
        <v>8.8044487247937171E-4</v>
      </c>
      <c r="X21" s="4">
        <v>1.2070648183626512E-3</v>
      </c>
      <c r="Y21" s="4">
        <v>6.6258969421727697E-4</v>
      </c>
      <c r="Z21" s="4">
        <v>9.35498592314673E-4</v>
      </c>
      <c r="AA21" s="4">
        <v>1.5747428522559748E-3</v>
      </c>
      <c r="AB21" s="4">
        <v>1.1917677395664246E-5</v>
      </c>
      <c r="AC21" s="4">
        <v>9.9907985714116116E-4</v>
      </c>
      <c r="AD21" s="4">
        <v>7.8878089275144091E-4</v>
      </c>
      <c r="AE21" s="4">
        <v>2.6648553353038921E-3</v>
      </c>
      <c r="AF21" s="4">
        <v>1.5873909770454872E-3</v>
      </c>
      <c r="AG21" s="4">
        <v>8.1627754298941419E-4</v>
      </c>
      <c r="AH21" s="4">
        <v>3.9429436353898565E-4</v>
      </c>
      <c r="AI21" s="4">
        <v>3.4810964747579367E-4</v>
      </c>
      <c r="AJ21" s="4">
        <v>7.6585864443979418E-4</v>
      </c>
      <c r="AK21" s="4">
        <v>1.2151301382457627E-3</v>
      </c>
      <c r="AL21" s="4">
        <v>1.2592415824642913E-3</v>
      </c>
      <c r="AM21" s="4">
        <v>1.1518485533606473E-3</v>
      </c>
      <c r="AN21" s="4">
        <v>1.9351536926909667E-3</v>
      </c>
      <c r="AO21" s="4">
        <v>1.6535638057976381E-3</v>
      </c>
      <c r="AP21" s="4">
        <v>1.1765610579556622E-3</v>
      </c>
      <c r="AQ21" s="4">
        <v>1.0416819189689728E-3</v>
      </c>
      <c r="AR21" s="4">
        <v>7.448427703423574E-4</v>
      </c>
      <c r="AS21" s="4">
        <v>1.2962008813415891E-3</v>
      </c>
      <c r="AT21" s="4">
        <v>8.8571414091632669E-4</v>
      </c>
      <c r="AU21" s="4">
        <v>2.4017146850845682E-3</v>
      </c>
      <c r="AV21" s="4">
        <v>5.367522065978863E-4</v>
      </c>
      <c r="AW21" s="4">
        <v>5.9167516817951594E-4</v>
      </c>
    </row>
    <row r="22" spans="1:49" x14ac:dyDescent="0.2">
      <c r="A22" s="4" t="s">
        <v>21</v>
      </c>
      <c r="B22" s="11">
        <v>5.0619505741533585E-3</v>
      </c>
      <c r="C22" s="11"/>
      <c r="D22" s="11" t="s">
        <v>59</v>
      </c>
      <c r="E22" s="21">
        <v>-1.6335301194447809E-2</v>
      </c>
      <c r="F22" s="10"/>
      <c r="G22" s="10"/>
      <c r="H22" s="10"/>
      <c r="I22" s="10"/>
      <c r="K22" s="4" t="s">
        <v>21</v>
      </c>
      <c r="L22" s="4">
        <v>1.9158606381626496E-3</v>
      </c>
      <c r="M22" s="4">
        <v>1.6060126870322071E-3</v>
      </c>
      <c r="N22" s="4">
        <v>1.3664462175328688E-3</v>
      </c>
      <c r="O22" s="4">
        <v>2.3031005182498057E-3</v>
      </c>
      <c r="P22" s="4">
        <v>1.653716675200468E-3</v>
      </c>
      <c r="Q22" s="4">
        <v>2.3399298828971449E-3</v>
      </c>
      <c r="R22" s="4">
        <v>2.062362215806733E-3</v>
      </c>
      <c r="S22" s="4">
        <v>9.2550343725893408E-4</v>
      </c>
      <c r="T22" s="4">
        <v>5.0037391274916189E-3</v>
      </c>
      <c r="U22" s="4">
        <v>6.5821284203839846E-4</v>
      </c>
      <c r="V22" s="4">
        <v>2.2037472995998656E-3</v>
      </c>
      <c r="W22" s="4">
        <v>1.054894807578341E-3</v>
      </c>
      <c r="X22" s="4">
        <v>1.4933272722466677E-3</v>
      </c>
      <c r="Y22" s="4">
        <v>1.0684984945140519E-3</v>
      </c>
      <c r="Z22" s="4">
        <v>1.8454354285231979E-3</v>
      </c>
      <c r="AA22" s="4">
        <v>1.9148330518389449E-3</v>
      </c>
      <c r="AB22" s="4">
        <v>5.4330743043755543E-5</v>
      </c>
      <c r="AC22" s="4">
        <v>2.9178101254027679E-3</v>
      </c>
      <c r="AD22" s="4">
        <v>6.7673159486823895E-4</v>
      </c>
      <c r="AE22" s="4">
        <v>1.5873909770454872E-3</v>
      </c>
      <c r="AF22" s="4">
        <v>9.1632530714956893E-3</v>
      </c>
      <c r="AG22" s="4">
        <v>1.1912674421127177E-3</v>
      </c>
      <c r="AH22" s="4">
        <v>1.4816354347648177E-3</v>
      </c>
      <c r="AI22" s="4">
        <v>9.7969894791721649E-4</v>
      </c>
      <c r="AJ22" s="4">
        <v>1.7726713275241783E-3</v>
      </c>
      <c r="AK22" s="4">
        <v>4.009853329870354E-3</v>
      </c>
      <c r="AL22" s="4">
        <v>2.4040840429802265E-3</v>
      </c>
      <c r="AM22" s="4">
        <v>1.9108720810806195E-3</v>
      </c>
      <c r="AN22" s="4">
        <v>3.3758673563187968E-3</v>
      </c>
      <c r="AO22" s="4">
        <v>3.9323597070456788E-3</v>
      </c>
      <c r="AP22" s="4">
        <v>1.5177403597067952E-3</v>
      </c>
      <c r="AQ22" s="4">
        <v>1.7525614259815297E-3</v>
      </c>
      <c r="AR22" s="4">
        <v>1.2037423415786864E-3</v>
      </c>
      <c r="AS22" s="4">
        <v>2.3333941738382428E-3</v>
      </c>
      <c r="AT22" s="4">
        <v>1.7013869794665908E-3</v>
      </c>
      <c r="AU22" s="4">
        <v>2.4032721230682706E-3</v>
      </c>
      <c r="AV22" s="4">
        <v>1.0316853317255841E-5</v>
      </c>
      <c r="AW22" s="4">
        <v>7.3570411165406382E-4</v>
      </c>
    </row>
    <row r="23" spans="1:49" x14ac:dyDescent="0.2">
      <c r="A23" s="4" t="s">
        <v>22</v>
      </c>
      <c r="B23" s="11">
        <v>9.4346830385849973E-3</v>
      </c>
      <c r="C23" s="11"/>
      <c r="D23" s="11" t="s">
        <v>60</v>
      </c>
      <c r="E23" s="21">
        <v>3.985055358482819E-2</v>
      </c>
      <c r="F23" s="10"/>
      <c r="G23" s="10"/>
      <c r="H23" s="10"/>
      <c r="I23" s="10"/>
      <c r="K23" s="4" t="s">
        <v>22</v>
      </c>
      <c r="L23" s="4">
        <v>3.8273914150874271E-4</v>
      </c>
      <c r="M23" s="4">
        <v>9.78868118003962E-4</v>
      </c>
      <c r="N23" s="4">
        <v>4.0193284877103943E-4</v>
      </c>
      <c r="O23" s="4">
        <v>-1.4142591349707313E-4</v>
      </c>
      <c r="P23" s="4">
        <v>2.6732673444976784E-4</v>
      </c>
      <c r="Q23" s="4">
        <v>2.6008670027617708E-4</v>
      </c>
      <c r="R23" s="4">
        <v>2.4188310138425229E-5</v>
      </c>
      <c r="S23" s="4">
        <v>3.9519287402569868E-5</v>
      </c>
      <c r="T23" s="4">
        <v>4.839067353807534E-4</v>
      </c>
      <c r="U23" s="4">
        <v>-5.3752907459196002E-4</v>
      </c>
      <c r="V23" s="4">
        <v>2.1803049437984882E-4</v>
      </c>
      <c r="W23" s="4">
        <v>2.7052957328275421E-4</v>
      </c>
      <c r="X23" s="4">
        <v>5.3233825792687293E-4</v>
      </c>
      <c r="Y23" s="4">
        <v>-3.7479780863493506E-4</v>
      </c>
      <c r="Z23" s="4">
        <v>4.9661937368500526E-4</v>
      </c>
      <c r="AA23" s="4">
        <v>4.7637236048256499E-4</v>
      </c>
      <c r="AB23" s="4">
        <v>-4.3160491265247944E-5</v>
      </c>
      <c r="AC23" s="4">
        <v>-1.1066840254648851E-4</v>
      </c>
      <c r="AD23" s="4">
        <v>4.0713613925900656E-4</v>
      </c>
      <c r="AE23" s="4">
        <v>8.1627754298941419E-4</v>
      </c>
      <c r="AF23" s="4">
        <v>1.1912674421127177E-3</v>
      </c>
      <c r="AG23" s="4">
        <v>6.0790297497524872E-3</v>
      </c>
      <c r="AH23" s="4">
        <v>1.6260519648475394E-4</v>
      </c>
      <c r="AI23" s="4">
        <v>3.4971827981588666E-4</v>
      </c>
      <c r="AJ23" s="4">
        <v>1.1797117219659443E-4</v>
      </c>
      <c r="AK23" s="4">
        <v>5.0650308589156593E-5</v>
      </c>
      <c r="AL23" s="4">
        <v>4.9940616928670746E-4</v>
      </c>
      <c r="AM23" s="4">
        <v>5.6689206664743436E-4</v>
      </c>
      <c r="AN23" s="4">
        <v>7.9010619757573946E-4</v>
      </c>
      <c r="AO23" s="4">
        <v>-5.5669589849098914E-4</v>
      </c>
      <c r="AP23" s="4">
        <v>1.0028555355232989E-3</v>
      </c>
      <c r="AQ23" s="4">
        <v>6.6782753882015816E-4</v>
      </c>
      <c r="AR23" s="4">
        <v>-1.1092991319316435E-4</v>
      </c>
      <c r="AS23" s="4">
        <v>1.1070172721231984E-3</v>
      </c>
      <c r="AT23" s="4">
        <v>1.5431090026278558E-3</v>
      </c>
      <c r="AU23" s="4">
        <v>2.6665372576599312E-3</v>
      </c>
      <c r="AV23" s="4">
        <v>-2.3262833844010637E-4</v>
      </c>
      <c r="AW23" s="4">
        <v>2.9927182618105899E-4</v>
      </c>
    </row>
    <row r="24" spans="1:49" x14ac:dyDescent="0.2">
      <c r="A24" s="4" t="s">
        <v>23</v>
      </c>
      <c r="B24" s="11">
        <v>5.0647653705432304E-3</v>
      </c>
      <c r="C24" s="11"/>
      <c r="D24" s="11" t="s">
        <v>61</v>
      </c>
      <c r="E24" s="21">
        <v>7.5935024700827854E-3</v>
      </c>
      <c r="F24" s="10"/>
      <c r="G24" s="10"/>
      <c r="H24" s="10"/>
      <c r="I24" s="10"/>
      <c r="K24" s="4" t="s">
        <v>23</v>
      </c>
      <c r="L24" s="4">
        <v>7.0521223810678926E-4</v>
      </c>
      <c r="M24" s="4">
        <v>3.5240940196735174E-4</v>
      </c>
      <c r="N24" s="4">
        <v>1.223396471842088E-3</v>
      </c>
      <c r="O24" s="4">
        <v>7.3907644059818367E-4</v>
      </c>
      <c r="P24" s="4">
        <v>6.5288443493169142E-4</v>
      </c>
      <c r="Q24" s="4">
        <v>9.3310540237569899E-4</v>
      </c>
      <c r="R24" s="4">
        <v>5.7372386667412184E-4</v>
      </c>
      <c r="S24" s="4">
        <v>7.5349846691364036E-4</v>
      </c>
      <c r="T24" s="4">
        <v>6.755704713316212E-4</v>
      </c>
      <c r="U24" s="4">
        <v>5.8187074411575747E-4</v>
      </c>
      <c r="V24" s="4">
        <v>8.5371646083451933E-4</v>
      </c>
      <c r="W24" s="4">
        <v>4.7813117630336326E-4</v>
      </c>
      <c r="X24" s="4">
        <v>7.4110833477146487E-4</v>
      </c>
      <c r="Y24" s="4">
        <v>4.359401134364646E-4</v>
      </c>
      <c r="Z24" s="4">
        <v>4.6251655509025089E-4</v>
      </c>
      <c r="AA24" s="4">
        <v>8.5078204622930024E-4</v>
      </c>
      <c r="AB24" s="4">
        <v>-4.2159354699349157E-5</v>
      </c>
      <c r="AC24" s="4">
        <v>1.1280752504962824E-3</v>
      </c>
      <c r="AD24" s="4">
        <v>5.7061948630347445E-4</v>
      </c>
      <c r="AE24" s="4">
        <v>3.9429436353898565E-4</v>
      </c>
      <c r="AF24" s="4">
        <v>1.4816354347648177E-3</v>
      </c>
      <c r="AG24" s="4">
        <v>1.6260519648475394E-4</v>
      </c>
      <c r="AH24" s="4">
        <v>1.5905521493324939E-3</v>
      </c>
      <c r="AI24" s="4">
        <v>2.5073807300123491E-4</v>
      </c>
      <c r="AJ24" s="4">
        <v>4.146456923883977E-4</v>
      </c>
      <c r="AK24" s="4">
        <v>1.5788572174945765E-3</v>
      </c>
      <c r="AL24" s="4">
        <v>5.4946524216813902E-4</v>
      </c>
      <c r="AM24" s="4">
        <v>7.2884980347735653E-4</v>
      </c>
      <c r="AN24" s="4">
        <v>7.3443758955268076E-4</v>
      </c>
      <c r="AO24" s="4">
        <v>1.0758071335215667E-3</v>
      </c>
      <c r="AP24" s="4">
        <v>8.2985417726700011E-4</v>
      </c>
      <c r="AQ24" s="4">
        <v>5.9988925733333838E-4</v>
      </c>
      <c r="AR24" s="4">
        <v>6.896603200897038E-4</v>
      </c>
      <c r="AS24" s="4">
        <v>1.1621852471320794E-3</v>
      </c>
      <c r="AT24" s="4">
        <v>1.2327695577499277E-3</v>
      </c>
      <c r="AU24" s="4">
        <v>5.525476870596941E-4</v>
      </c>
      <c r="AV24" s="4">
        <v>5.0623337835704484E-4</v>
      </c>
      <c r="AW24" s="4">
        <v>9.6441681289511976E-4</v>
      </c>
    </row>
    <row r="25" spans="1:49" x14ac:dyDescent="0.2">
      <c r="A25" s="4" t="s">
        <v>24</v>
      </c>
      <c r="B25" s="11">
        <v>3.2634425570422449E-3</v>
      </c>
      <c r="C25" s="11"/>
      <c r="D25" s="11" t="s">
        <v>62</v>
      </c>
      <c r="E25" s="21">
        <v>0.10006970021931152</v>
      </c>
      <c r="F25" s="10"/>
      <c r="G25" s="10"/>
      <c r="H25" s="10"/>
      <c r="I25" s="10"/>
      <c r="K25" s="4" t="s">
        <v>24</v>
      </c>
      <c r="L25" s="4">
        <v>8.5693440895692719E-4</v>
      </c>
      <c r="M25" s="4">
        <v>1.8710032903597443E-4</v>
      </c>
      <c r="N25" s="4">
        <v>-1.490349538030387E-4</v>
      </c>
      <c r="O25" s="4">
        <v>1.464019067011587E-3</v>
      </c>
      <c r="P25" s="4">
        <v>7.0555762092559295E-4</v>
      </c>
      <c r="Q25" s="4">
        <v>1.004373451459901E-3</v>
      </c>
      <c r="R25" s="4">
        <v>1.188609611651221E-3</v>
      </c>
      <c r="S25" s="4">
        <v>7.7559652779128998E-4</v>
      </c>
      <c r="T25" s="4">
        <v>2.0266734240748374E-3</v>
      </c>
      <c r="U25" s="4">
        <v>2.3583316509953223E-4</v>
      </c>
      <c r="V25" s="4">
        <v>1.0388122415735763E-3</v>
      </c>
      <c r="W25" s="4">
        <v>5.5290565964855206E-4</v>
      </c>
      <c r="X25" s="4">
        <v>7.9154686510186098E-4</v>
      </c>
      <c r="Y25" s="4">
        <v>4.4099682132927464E-4</v>
      </c>
      <c r="Z25" s="4">
        <v>3.7893619517674826E-4</v>
      </c>
      <c r="AA25" s="4">
        <v>5.5044363049252165E-4</v>
      </c>
      <c r="AB25" s="4">
        <v>-1.0658656522340887E-4</v>
      </c>
      <c r="AC25" s="4">
        <v>7.0842384273361501E-4</v>
      </c>
      <c r="AD25" s="4">
        <v>2.7668529821917108E-4</v>
      </c>
      <c r="AE25" s="4">
        <v>3.4810964747579367E-4</v>
      </c>
      <c r="AF25" s="4">
        <v>9.7969894791721649E-4</v>
      </c>
      <c r="AG25" s="4">
        <v>3.4971827981588666E-4</v>
      </c>
      <c r="AH25" s="4">
        <v>2.5073807300123491E-4</v>
      </c>
      <c r="AI25" s="4">
        <v>3.0918885216954131E-3</v>
      </c>
      <c r="AJ25" s="4">
        <v>1.2798520041347333E-3</v>
      </c>
      <c r="AK25" s="4">
        <v>2.1565077013300064E-3</v>
      </c>
      <c r="AL25" s="4">
        <v>5.3210809155709437E-4</v>
      </c>
      <c r="AM25" s="4">
        <v>7.1680044772427516E-4</v>
      </c>
      <c r="AN25" s="4">
        <v>1.4833461094838393E-3</v>
      </c>
      <c r="AO25" s="4">
        <v>2.492119706198987E-3</v>
      </c>
      <c r="AP25" s="4">
        <v>4.7797084038217252E-4</v>
      </c>
      <c r="AQ25" s="4">
        <v>6.0080866521681001E-4</v>
      </c>
      <c r="AR25" s="4">
        <v>1.3095081646901897E-3</v>
      </c>
      <c r="AS25" s="4">
        <v>1.0987415179878042E-3</v>
      </c>
      <c r="AT25" s="4">
        <v>5.4387105577581606E-4</v>
      </c>
      <c r="AU25" s="4">
        <v>2.0851034333423312E-3</v>
      </c>
      <c r="AV25" s="4">
        <v>4.0648273483029328E-5</v>
      </c>
      <c r="AW25" s="4">
        <v>-5.0106794504209222E-4</v>
      </c>
    </row>
    <row r="26" spans="1:49" x14ac:dyDescent="0.2">
      <c r="A26" s="4" t="s">
        <v>25</v>
      </c>
      <c r="B26" s="11">
        <v>-1.5826744692104984E-3</v>
      </c>
      <c r="C26" s="11"/>
      <c r="D26" s="11" t="s">
        <v>63</v>
      </c>
      <c r="E26" s="21">
        <v>-6.0651412315992372E-4</v>
      </c>
      <c r="F26" s="10"/>
      <c r="G26" s="10"/>
      <c r="H26" s="10"/>
      <c r="I26" s="10"/>
      <c r="K26" s="4" t="s">
        <v>25</v>
      </c>
      <c r="L26" s="4">
        <v>1.3663882752586013E-3</v>
      </c>
      <c r="M26" s="4">
        <v>7.796052909933832E-4</v>
      </c>
      <c r="N26" s="4">
        <v>3.4722659028494566E-4</v>
      </c>
      <c r="O26" s="4">
        <v>1.4020143170733542E-3</v>
      </c>
      <c r="P26" s="4">
        <v>1.2234624671556369E-3</v>
      </c>
      <c r="Q26" s="4">
        <v>1.9491292170137318E-3</v>
      </c>
      <c r="R26" s="4">
        <v>1.7242666607379337E-3</v>
      </c>
      <c r="S26" s="4">
        <v>1.3325225946192679E-3</v>
      </c>
      <c r="T26" s="4">
        <v>3.382250810170523E-3</v>
      </c>
      <c r="U26" s="4">
        <v>3.1234595807917405E-4</v>
      </c>
      <c r="V26" s="4">
        <v>1.1419939882850844E-3</v>
      </c>
      <c r="W26" s="4">
        <v>1.1187397640129227E-3</v>
      </c>
      <c r="X26" s="4">
        <v>1.1217427254556227E-3</v>
      </c>
      <c r="Y26" s="4">
        <v>5.6185769963939516E-4</v>
      </c>
      <c r="Z26" s="4">
        <v>8.5768727986391101E-4</v>
      </c>
      <c r="AA26" s="4">
        <v>1.3545972890949671E-3</v>
      </c>
      <c r="AB26" s="4">
        <v>-2.2825803225572557E-5</v>
      </c>
      <c r="AC26" s="4">
        <v>8.9505700150924736E-4</v>
      </c>
      <c r="AD26" s="4">
        <v>8.8024334337199537E-5</v>
      </c>
      <c r="AE26" s="4">
        <v>7.6585864443979418E-4</v>
      </c>
      <c r="AF26" s="4">
        <v>1.7726713275241783E-3</v>
      </c>
      <c r="AG26" s="4">
        <v>1.1797117219659443E-4</v>
      </c>
      <c r="AH26" s="4">
        <v>4.146456923883977E-4</v>
      </c>
      <c r="AI26" s="4">
        <v>1.2798520041347333E-3</v>
      </c>
      <c r="AJ26" s="4">
        <v>3.8930405326656906E-3</v>
      </c>
      <c r="AK26" s="4">
        <v>3.1659154837029714E-3</v>
      </c>
      <c r="AL26" s="4">
        <v>1.1595541167865682E-3</v>
      </c>
      <c r="AM26" s="4">
        <v>1.2665731892730155E-3</v>
      </c>
      <c r="AN26" s="4">
        <v>1.6032308595454552E-3</v>
      </c>
      <c r="AO26" s="4">
        <v>2.5972810403923539E-3</v>
      </c>
      <c r="AP26" s="4">
        <v>1.1807961559574468E-3</v>
      </c>
      <c r="AQ26" s="4">
        <v>1.1991224434165634E-3</v>
      </c>
      <c r="AR26" s="4">
        <v>1.3477153211821826E-3</v>
      </c>
      <c r="AS26" s="4">
        <v>1.5525702083385596E-3</v>
      </c>
      <c r="AT26" s="4">
        <v>8.4841320798127642E-4</v>
      </c>
      <c r="AU26" s="4">
        <v>2.9023508032083763E-3</v>
      </c>
      <c r="AV26" s="4">
        <v>5.3349453976164589E-4</v>
      </c>
      <c r="AW26" s="4">
        <v>3.9223330169797176E-5</v>
      </c>
    </row>
    <row r="27" spans="1:49" x14ac:dyDescent="0.2">
      <c r="A27" s="4" t="s">
        <v>26</v>
      </c>
      <c r="B27" s="11">
        <v>-7.2653345601082367E-3</v>
      </c>
      <c r="C27" s="11"/>
      <c r="D27" s="11" t="s">
        <v>64</v>
      </c>
      <c r="E27" s="21">
        <v>-6.6370871680916627E-2</v>
      </c>
      <c r="F27" s="10"/>
      <c r="G27" s="10"/>
      <c r="H27" s="10"/>
      <c r="I27" s="10"/>
      <c r="K27" s="4" t="s">
        <v>26</v>
      </c>
      <c r="L27" s="4">
        <v>2.6559469785618064E-3</v>
      </c>
      <c r="M27" s="4">
        <v>1.4594041455693264E-3</v>
      </c>
      <c r="N27" s="4">
        <v>9.5810352360855416E-4</v>
      </c>
      <c r="O27" s="4">
        <v>2.5616893008421578E-3</v>
      </c>
      <c r="P27" s="4">
        <v>2.5614893905084998E-3</v>
      </c>
      <c r="Q27" s="4">
        <v>2.6024007046148148E-3</v>
      </c>
      <c r="R27" s="4">
        <v>2.6407248046012048E-3</v>
      </c>
      <c r="S27" s="4">
        <v>2.1240263795870126E-3</v>
      </c>
      <c r="T27" s="4">
        <v>5.6778006327064708E-3</v>
      </c>
      <c r="U27" s="4">
        <v>1.0304521489470449E-3</v>
      </c>
      <c r="V27" s="4">
        <v>2.7653783674028128E-3</v>
      </c>
      <c r="W27" s="4">
        <v>1.3240317894277326E-3</v>
      </c>
      <c r="X27" s="4">
        <v>1.9221432851095151E-3</v>
      </c>
      <c r="Y27" s="4">
        <v>1.1610329192549844E-3</v>
      </c>
      <c r="Z27" s="4">
        <v>1.4079357696014393E-3</v>
      </c>
      <c r="AA27" s="4">
        <v>2.5689168717573383E-3</v>
      </c>
      <c r="AB27" s="4">
        <v>-3.7069117980344556E-5</v>
      </c>
      <c r="AC27" s="4">
        <v>2.0991950980922998E-3</v>
      </c>
      <c r="AD27" s="4">
        <v>1.3773548414714033E-3</v>
      </c>
      <c r="AE27" s="4">
        <v>1.2151301382457627E-3</v>
      </c>
      <c r="AF27" s="4">
        <v>4.009853329870354E-3</v>
      </c>
      <c r="AG27" s="4">
        <v>5.0650308589156593E-5</v>
      </c>
      <c r="AH27" s="4">
        <v>1.5788572174945765E-3</v>
      </c>
      <c r="AI27" s="4">
        <v>2.1565077013300064E-3</v>
      </c>
      <c r="AJ27" s="4">
        <v>3.1659154837029714E-3</v>
      </c>
      <c r="AK27" s="4">
        <v>8.976440002237419E-3</v>
      </c>
      <c r="AL27" s="4">
        <v>1.9620575954989658E-3</v>
      </c>
      <c r="AM27" s="4">
        <v>2.0266839131866366E-3</v>
      </c>
      <c r="AN27" s="4">
        <v>3.7827361201907572E-3</v>
      </c>
      <c r="AO27" s="4">
        <v>6.1025065997316243E-3</v>
      </c>
      <c r="AP27" s="4">
        <v>2.233134374162274E-3</v>
      </c>
      <c r="AQ27" s="4">
        <v>1.5792422461624535E-3</v>
      </c>
      <c r="AR27" s="4">
        <v>2.572164421315836E-3</v>
      </c>
      <c r="AS27" s="4">
        <v>2.6410403113961553E-3</v>
      </c>
      <c r="AT27" s="4">
        <v>2.8005691070480069E-3</v>
      </c>
      <c r="AU27" s="4">
        <v>3.7488461433610744E-3</v>
      </c>
      <c r="AV27" s="4">
        <v>9.8777621665646414E-4</v>
      </c>
      <c r="AW27" s="4">
        <v>1.2156885441764042E-3</v>
      </c>
    </row>
    <row r="28" spans="1:49" x14ac:dyDescent="0.2">
      <c r="A28" s="4" t="s">
        <v>27</v>
      </c>
      <c r="B28" s="11">
        <v>6.8268572636191165E-3</v>
      </c>
      <c r="C28" s="11"/>
      <c r="D28" s="11" t="s">
        <v>65</v>
      </c>
      <c r="E28" s="21">
        <v>4.6482321205005665E-2</v>
      </c>
      <c r="F28" s="10"/>
      <c r="G28" s="10"/>
      <c r="H28" s="10"/>
      <c r="I28" s="10"/>
      <c r="K28" s="4" t="s">
        <v>27</v>
      </c>
      <c r="L28" s="4">
        <v>1.2198271416191434E-3</v>
      </c>
      <c r="M28" s="4">
        <v>8.1847482262835923E-4</v>
      </c>
      <c r="N28" s="4">
        <v>4.7697041879693188E-4</v>
      </c>
      <c r="O28" s="4">
        <v>1.0265945227797141E-3</v>
      </c>
      <c r="P28" s="4">
        <v>1.2637440673001893E-3</v>
      </c>
      <c r="Q28" s="4">
        <v>1.6476786278742715E-3</v>
      </c>
      <c r="R28" s="4">
        <v>1.5266171634019398E-3</v>
      </c>
      <c r="S28" s="4">
        <v>7.0409758039617913E-4</v>
      </c>
      <c r="T28" s="4">
        <v>2.959575140395162E-3</v>
      </c>
      <c r="U28" s="4">
        <v>7.006063237557492E-4</v>
      </c>
      <c r="V28" s="4">
        <v>1.2457085453369513E-3</v>
      </c>
      <c r="W28" s="4">
        <v>8.0440911960194073E-4</v>
      </c>
      <c r="X28" s="4">
        <v>1.251500085520374E-3</v>
      </c>
      <c r="Y28" s="4">
        <v>7.4404757423460275E-4</v>
      </c>
      <c r="Z28" s="4">
        <v>9.1647233242116155E-4</v>
      </c>
      <c r="AA28" s="4">
        <v>1.0745713241698538E-3</v>
      </c>
      <c r="AB28" s="4">
        <v>-3.4789691869987369E-5</v>
      </c>
      <c r="AC28" s="4">
        <v>1.5448729292755468E-3</v>
      </c>
      <c r="AD28" s="4">
        <v>3.9970828437541208E-4</v>
      </c>
      <c r="AE28" s="4">
        <v>1.2592415824642913E-3</v>
      </c>
      <c r="AF28" s="4">
        <v>2.4040840429802265E-3</v>
      </c>
      <c r="AG28" s="4">
        <v>4.9940616928670746E-4</v>
      </c>
      <c r="AH28" s="4">
        <v>5.4946524216813902E-4</v>
      </c>
      <c r="AI28" s="4">
        <v>5.3210809155709437E-4</v>
      </c>
      <c r="AJ28" s="4">
        <v>1.1595541167865682E-3</v>
      </c>
      <c r="AK28" s="4">
        <v>1.9620575954989658E-3</v>
      </c>
      <c r="AL28" s="4">
        <v>2.6259743699183916E-3</v>
      </c>
      <c r="AM28" s="4">
        <v>1.4661668432188661E-3</v>
      </c>
      <c r="AN28" s="4">
        <v>1.9179073166493588E-3</v>
      </c>
      <c r="AO28" s="4">
        <v>2.45411046550782E-3</v>
      </c>
      <c r="AP28" s="4">
        <v>1.5808316960255831E-3</v>
      </c>
      <c r="AQ28" s="4">
        <v>1.2685697262002909E-3</v>
      </c>
      <c r="AR28" s="4">
        <v>1.1823000623249948E-3</v>
      </c>
      <c r="AS28" s="4">
        <v>1.2495334223485057E-3</v>
      </c>
      <c r="AT28" s="4">
        <v>1.4456416489679865E-3</v>
      </c>
      <c r="AU28" s="4">
        <v>2.349506241887627E-3</v>
      </c>
      <c r="AV28" s="4">
        <v>4.7989632597514418E-4</v>
      </c>
      <c r="AW28" s="4">
        <v>6.0489880796923967E-4</v>
      </c>
    </row>
    <row r="29" spans="1:49" x14ac:dyDescent="0.2">
      <c r="A29" s="4" t="s">
        <v>28</v>
      </c>
      <c r="B29" s="11">
        <v>1.1938715312784706E-3</v>
      </c>
      <c r="C29" s="11"/>
      <c r="D29" s="11" t="s">
        <v>66</v>
      </c>
      <c r="E29" s="21">
        <v>2.755412045068286E-2</v>
      </c>
      <c r="F29" s="10"/>
      <c r="G29" s="10"/>
      <c r="H29" s="10"/>
      <c r="I29" s="10"/>
      <c r="K29" s="4" t="s">
        <v>28</v>
      </c>
      <c r="L29" s="4">
        <v>1.4090979104920301E-3</v>
      </c>
      <c r="M29" s="4">
        <v>4.7101458360871237E-4</v>
      </c>
      <c r="N29" s="4">
        <v>5.0101145732283053E-4</v>
      </c>
      <c r="O29" s="4">
        <v>1.6031548380147419E-3</v>
      </c>
      <c r="P29" s="4">
        <v>1.8149619086169112E-3</v>
      </c>
      <c r="Q29" s="4">
        <v>1.4682026173358294E-3</v>
      </c>
      <c r="R29" s="4">
        <v>1.6845414909800475E-3</v>
      </c>
      <c r="S29" s="4">
        <v>6.5140723076222119E-4</v>
      </c>
      <c r="T29" s="4">
        <v>2.6697882099886014E-3</v>
      </c>
      <c r="U29" s="4">
        <v>5.7092517437824764E-4</v>
      </c>
      <c r="V29" s="4">
        <v>1.3059757554980944E-3</v>
      </c>
      <c r="W29" s="4">
        <v>1.161569849877545E-3</v>
      </c>
      <c r="X29" s="4">
        <v>1.8152030149412139E-3</v>
      </c>
      <c r="Y29" s="4">
        <v>4.1247539892993903E-4</v>
      </c>
      <c r="Z29" s="4">
        <v>9.8276475352217446E-4</v>
      </c>
      <c r="AA29" s="4">
        <v>1.8807915801701571E-3</v>
      </c>
      <c r="AB29" s="4">
        <v>-1.0221179084251241E-4</v>
      </c>
      <c r="AC29" s="4">
        <v>1.3168895235765854E-3</v>
      </c>
      <c r="AD29" s="4">
        <v>4.9588951582589774E-4</v>
      </c>
      <c r="AE29" s="4">
        <v>1.1518485533606473E-3</v>
      </c>
      <c r="AF29" s="4">
        <v>1.9108720810806195E-3</v>
      </c>
      <c r="AG29" s="4">
        <v>5.6689206664743436E-4</v>
      </c>
      <c r="AH29" s="4">
        <v>7.2884980347735653E-4</v>
      </c>
      <c r="AI29" s="4">
        <v>7.1680044772427516E-4</v>
      </c>
      <c r="AJ29" s="4">
        <v>1.2665731892730155E-3</v>
      </c>
      <c r="AK29" s="4">
        <v>2.0266839131866366E-3</v>
      </c>
      <c r="AL29" s="4">
        <v>1.4661668432188661E-3</v>
      </c>
      <c r="AM29" s="4">
        <v>3.303623429907184E-3</v>
      </c>
      <c r="AN29" s="4">
        <v>1.9046775745243127E-3</v>
      </c>
      <c r="AO29" s="4">
        <v>1.6212898165140919E-3</v>
      </c>
      <c r="AP29" s="4">
        <v>1.2665622210828978E-3</v>
      </c>
      <c r="AQ29" s="4">
        <v>1.5439386713515541E-3</v>
      </c>
      <c r="AR29" s="4">
        <v>8.142911971768125E-4</v>
      </c>
      <c r="AS29" s="4">
        <v>1.1276826831122418E-3</v>
      </c>
      <c r="AT29" s="4">
        <v>1.3218875266409408E-3</v>
      </c>
      <c r="AU29" s="4">
        <v>4.4414983605463726E-3</v>
      </c>
      <c r="AV29" s="4">
        <v>1.0778900505767886E-3</v>
      </c>
      <c r="AW29" s="4">
        <v>5.1949417926195295E-4</v>
      </c>
    </row>
    <row r="30" spans="1:49" x14ac:dyDescent="0.2">
      <c r="A30" s="4" t="s">
        <v>29</v>
      </c>
      <c r="B30" s="11">
        <v>-2.0473825531048175E-3</v>
      </c>
      <c r="C30" s="11"/>
      <c r="D30" s="11" t="s">
        <v>67</v>
      </c>
      <c r="E30" s="21">
        <v>5.3034813658609297E-3</v>
      </c>
      <c r="F30" s="10"/>
      <c r="G30" s="10"/>
      <c r="H30" s="10"/>
      <c r="I30" s="10"/>
      <c r="K30" s="4" t="s">
        <v>29</v>
      </c>
      <c r="L30" s="4">
        <v>2.1082500121561462E-3</v>
      </c>
      <c r="M30" s="4">
        <v>7.4173427861004028E-4</v>
      </c>
      <c r="N30" s="4">
        <v>3.565695455982925E-4</v>
      </c>
      <c r="O30" s="4">
        <v>2.141829086257375E-3</v>
      </c>
      <c r="P30" s="4">
        <v>2.2511422399923054E-3</v>
      </c>
      <c r="Q30" s="4">
        <v>1.7416892837276172E-3</v>
      </c>
      <c r="R30" s="4">
        <v>2.0055892118219691E-3</v>
      </c>
      <c r="S30" s="4">
        <v>1.9261707486398682E-3</v>
      </c>
      <c r="T30" s="4">
        <v>6.5609069192691383E-3</v>
      </c>
      <c r="U30" s="4">
        <v>1.0064562481576923E-3</v>
      </c>
      <c r="V30" s="4">
        <v>2.345930154568705E-3</v>
      </c>
      <c r="W30" s="4">
        <v>1.5038942196556049E-3</v>
      </c>
      <c r="X30" s="4">
        <v>1.7384772785786324E-3</v>
      </c>
      <c r="Y30" s="4">
        <v>6.142752338613455E-4</v>
      </c>
      <c r="Z30" s="4">
        <v>1.7576922283037844E-3</v>
      </c>
      <c r="AA30" s="4">
        <v>2.2946237774159749E-3</v>
      </c>
      <c r="AB30" s="4">
        <v>-7.4157836343498242E-5</v>
      </c>
      <c r="AC30" s="4">
        <v>1.8759805423914284E-3</v>
      </c>
      <c r="AD30" s="4">
        <v>9.7525804060347361E-4</v>
      </c>
      <c r="AE30" s="4">
        <v>1.9351536926909667E-3</v>
      </c>
      <c r="AF30" s="4">
        <v>3.3758673563187968E-3</v>
      </c>
      <c r="AG30" s="4">
        <v>7.9010619757573946E-4</v>
      </c>
      <c r="AH30" s="4">
        <v>7.3443758955268076E-4</v>
      </c>
      <c r="AI30" s="4">
        <v>1.4833461094838393E-3</v>
      </c>
      <c r="AJ30" s="4">
        <v>1.6032308595454552E-3</v>
      </c>
      <c r="AK30" s="4">
        <v>3.7827361201907572E-3</v>
      </c>
      <c r="AL30" s="4">
        <v>1.9179073166493588E-3</v>
      </c>
      <c r="AM30" s="4">
        <v>1.9046775745243127E-3</v>
      </c>
      <c r="AN30" s="4">
        <v>7.0203631076886869E-3</v>
      </c>
      <c r="AO30" s="4">
        <v>5.192280410016039E-3</v>
      </c>
      <c r="AP30" s="4">
        <v>2.0953773493565761E-3</v>
      </c>
      <c r="AQ30" s="4">
        <v>2.1190276390890975E-3</v>
      </c>
      <c r="AR30" s="4">
        <v>1.9055653906234864E-3</v>
      </c>
      <c r="AS30" s="4">
        <v>1.9987081421871853E-3</v>
      </c>
      <c r="AT30" s="4">
        <v>1.2338195820288801E-3</v>
      </c>
      <c r="AU30" s="4">
        <v>3.9821460776965009E-3</v>
      </c>
      <c r="AV30" s="4">
        <v>6.6445573299098539E-4</v>
      </c>
      <c r="AW30" s="4">
        <v>1.2512429124293598E-3</v>
      </c>
    </row>
    <row r="31" spans="1:49" x14ac:dyDescent="0.2">
      <c r="A31" s="4" t="s">
        <v>30</v>
      </c>
      <c r="B31" s="11">
        <v>-9.9436693549140448E-3</v>
      </c>
      <c r="C31" s="11"/>
      <c r="D31" s="11" t="s">
        <v>68</v>
      </c>
      <c r="E31" s="21">
        <v>-2.48107784844173E-2</v>
      </c>
      <c r="F31" s="10"/>
      <c r="G31" s="10"/>
      <c r="H31" s="10"/>
      <c r="I31" s="10"/>
      <c r="K31" s="4" t="s">
        <v>30</v>
      </c>
      <c r="L31" s="4">
        <v>2.560407305420028E-3</v>
      </c>
      <c r="M31" s="4">
        <v>9.4558520253475609E-4</v>
      </c>
      <c r="N31" s="4">
        <v>9.3729967833752878E-4</v>
      </c>
      <c r="O31" s="4">
        <v>1.9752062751670738E-3</v>
      </c>
      <c r="P31" s="4">
        <v>2.9208353744402606E-3</v>
      </c>
      <c r="Q31" s="4">
        <v>2.8846603599304412E-3</v>
      </c>
      <c r="R31" s="4">
        <v>2.3971923374709607E-3</v>
      </c>
      <c r="S31" s="4">
        <v>2.1920812699562512E-3</v>
      </c>
      <c r="T31" s="4">
        <v>5.8856466444667929E-3</v>
      </c>
      <c r="U31" s="4">
        <v>1.0627362899438733E-3</v>
      </c>
      <c r="V31" s="4">
        <v>2.9668941401182073E-3</v>
      </c>
      <c r="W31" s="4">
        <v>9.9246843416525218E-4</v>
      </c>
      <c r="X31" s="4">
        <v>2.5300613468935162E-3</v>
      </c>
      <c r="Y31" s="4">
        <v>1.7990992137333621E-3</v>
      </c>
      <c r="Z31" s="4">
        <v>1.6695897439816365E-3</v>
      </c>
      <c r="AA31" s="4">
        <v>2.5528649849702939E-3</v>
      </c>
      <c r="AB31" s="4">
        <v>-9.7626282836940314E-5</v>
      </c>
      <c r="AC31" s="4">
        <v>2.4796177005681212E-3</v>
      </c>
      <c r="AD31" s="4">
        <v>1.0329360239643064E-3</v>
      </c>
      <c r="AE31" s="4">
        <v>1.6535638057976381E-3</v>
      </c>
      <c r="AF31" s="4">
        <v>3.9323597070456788E-3</v>
      </c>
      <c r="AG31" s="4">
        <v>-5.5669589849098914E-4</v>
      </c>
      <c r="AH31" s="4">
        <v>1.0758071335215667E-3</v>
      </c>
      <c r="AI31" s="4">
        <v>2.492119706198987E-3</v>
      </c>
      <c r="AJ31" s="4">
        <v>2.5972810403923539E-3</v>
      </c>
      <c r="AK31" s="4">
        <v>6.1025065997316243E-3</v>
      </c>
      <c r="AL31" s="4">
        <v>2.45411046550782E-3</v>
      </c>
      <c r="AM31" s="4">
        <v>1.6212898165140919E-3</v>
      </c>
      <c r="AN31" s="4">
        <v>5.192280410016039E-3</v>
      </c>
      <c r="AO31" s="4">
        <v>9.7057893679480742E-3</v>
      </c>
      <c r="AP31" s="4">
        <v>2.3613489338858615E-3</v>
      </c>
      <c r="AQ31" s="4">
        <v>1.8327047999369438E-3</v>
      </c>
      <c r="AR31" s="4">
        <v>3.1378036211847128E-3</v>
      </c>
      <c r="AS31" s="4">
        <v>2.2155397619255186E-3</v>
      </c>
      <c r="AT31" s="4">
        <v>2.6511734154248032E-3</v>
      </c>
      <c r="AU31" s="4">
        <v>4.869945593364366E-3</v>
      </c>
      <c r="AV31" s="4">
        <v>1.1082702340718853E-3</v>
      </c>
      <c r="AW31" s="4">
        <v>6.1062985618544113E-4</v>
      </c>
    </row>
    <row r="32" spans="1:49" x14ac:dyDescent="0.2">
      <c r="A32" s="4" t="s">
        <v>31</v>
      </c>
      <c r="B32" s="11">
        <v>1.0304425125874633E-3</v>
      </c>
      <c r="C32" s="11"/>
      <c r="D32" s="11" t="s">
        <v>69</v>
      </c>
      <c r="E32" s="21">
        <v>-1.9280689265806405E-2</v>
      </c>
      <c r="F32" s="10"/>
      <c r="G32" s="10"/>
      <c r="H32" s="10"/>
      <c r="I32" s="10"/>
      <c r="K32" s="4" t="s">
        <v>31</v>
      </c>
      <c r="L32" s="4">
        <v>1.3020339454007893E-3</v>
      </c>
      <c r="M32" s="4">
        <v>7.8183795676968558E-4</v>
      </c>
      <c r="N32" s="4">
        <v>8.7436659250540001E-4</v>
      </c>
      <c r="O32" s="4">
        <v>8.7207152235086209E-4</v>
      </c>
      <c r="P32" s="4">
        <v>1.3223061939753959E-3</v>
      </c>
      <c r="Q32" s="4">
        <v>1.3295612279499674E-3</v>
      </c>
      <c r="R32" s="4">
        <v>1.64307530678324E-3</v>
      </c>
      <c r="S32" s="4">
        <v>1.0034845418839982E-3</v>
      </c>
      <c r="T32" s="4">
        <v>3.0052113348507789E-3</v>
      </c>
      <c r="U32" s="4">
        <v>5.1919588151234334E-4</v>
      </c>
      <c r="V32" s="4">
        <v>1.2251226492994819E-3</v>
      </c>
      <c r="W32" s="4">
        <v>8.8609139332120057E-4</v>
      </c>
      <c r="X32" s="4">
        <v>1.4131038777553022E-3</v>
      </c>
      <c r="Y32" s="4">
        <v>5.6711204355730407E-4</v>
      </c>
      <c r="Z32" s="4">
        <v>8.6371203543066457E-4</v>
      </c>
      <c r="AA32" s="4">
        <v>1.5033559929316781E-3</v>
      </c>
      <c r="AB32" s="4">
        <v>2.5440759536659092E-6</v>
      </c>
      <c r="AC32" s="4">
        <v>1.5219271411571493E-3</v>
      </c>
      <c r="AD32" s="4">
        <v>6.0422896081159798E-4</v>
      </c>
      <c r="AE32" s="4">
        <v>1.1765610579556622E-3</v>
      </c>
      <c r="AF32" s="4">
        <v>1.5177403597067952E-3</v>
      </c>
      <c r="AG32" s="4">
        <v>1.0028555355232989E-3</v>
      </c>
      <c r="AH32" s="4">
        <v>8.2985417726700011E-4</v>
      </c>
      <c r="AI32" s="4">
        <v>4.7797084038217252E-4</v>
      </c>
      <c r="AJ32" s="4">
        <v>1.1807961559574468E-3</v>
      </c>
      <c r="AK32" s="4">
        <v>2.233134374162274E-3</v>
      </c>
      <c r="AL32" s="4">
        <v>1.5808316960255831E-3</v>
      </c>
      <c r="AM32" s="4">
        <v>1.2665622210828978E-3</v>
      </c>
      <c r="AN32" s="4">
        <v>2.0953773493565761E-3</v>
      </c>
      <c r="AO32" s="4">
        <v>2.3613489338858615E-3</v>
      </c>
      <c r="AP32" s="4">
        <v>3.1222564892571907E-3</v>
      </c>
      <c r="AQ32" s="4">
        <v>1.4302369028109053E-3</v>
      </c>
      <c r="AR32" s="4">
        <v>8.7918510659113706E-4</v>
      </c>
      <c r="AS32" s="4">
        <v>1.1535498789237702E-3</v>
      </c>
      <c r="AT32" s="4">
        <v>1.3168793035530479E-3</v>
      </c>
      <c r="AU32" s="4">
        <v>3.2412475849399893E-3</v>
      </c>
      <c r="AV32" s="4">
        <v>5.6888801206219394E-4</v>
      </c>
      <c r="AW32" s="4">
        <v>1.3690414754294572E-3</v>
      </c>
    </row>
    <row r="33" spans="1:49" x14ac:dyDescent="0.2">
      <c r="A33" s="4" t="s">
        <v>32</v>
      </c>
      <c r="B33" s="11">
        <v>6.9314692334165378E-3</v>
      </c>
      <c r="C33" s="11"/>
      <c r="D33" s="11" t="s">
        <v>70</v>
      </c>
      <c r="E33" s="21">
        <v>1.3342004686009767E-2</v>
      </c>
      <c r="F33" s="10"/>
      <c r="G33" s="10"/>
      <c r="H33" s="10"/>
      <c r="I33" s="10"/>
      <c r="K33" s="4" t="s">
        <v>32</v>
      </c>
      <c r="L33" s="4">
        <v>1.2056791628811186E-3</v>
      </c>
      <c r="M33" s="4">
        <v>4.6811117643162707E-4</v>
      </c>
      <c r="N33" s="4">
        <v>4.9626037000652769E-4</v>
      </c>
      <c r="O33" s="4">
        <v>1.3151046742948219E-3</v>
      </c>
      <c r="P33" s="4">
        <v>1.38607262179499E-3</v>
      </c>
      <c r="Q33" s="4">
        <v>1.1029397261885846E-3</v>
      </c>
      <c r="R33" s="4">
        <v>1.513110451405783E-3</v>
      </c>
      <c r="S33" s="4">
        <v>1.1249978182180933E-3</v>
      </c>
      <c r="T33" s="4">
        <v>2.1675135312472808E-3</v>
      </c>
      <c r="U33" s="4">
        <v>6.560795293485259E-4</v>
      </c>
      <c r="V33" s="4">
        <v>1.0217867227307722E-3</v>
      </c>
      <c r="W33" s="4">
        <v>1.1399920843856767E-3</v>
      </c>
      <c r="X33" s="4">
        <v>1.500219799717348E-3</v>
      </c>
      <c r="Y33" s="4">
        <v>3.7727201107814882E-4</v>
      </c>
      <c r="Z33" s="4">
        <v>1.1139759153410546E-3</v>
      </c>
      <c r="AA33" s="4">
        <v>1.4756127629249808E-3</v>
      </c>
      <c r="AB33" s="4">
        <v>-3.4450965747231287E-5</v>
      </c>
      <c r="AC33" s="4">
        <v>1.1925493795883453E-3</v>
      </c>
      <c r="AD33" s="4">
        <v>9.0087195255876998E-5</v>
      </c>
      <c r="AE33" s="4">
        <v>1.0416819189689728E-3</v>
      </c>
      <c r="AF33" s="4">
        <v>1.7525614259815297E-3</v>
      </c>
      <c r="AG33" s="4">
        <v>6.6782753882015816E-4</v>
      </c>
      <c r="AH33" s="4">
        <v>5.9988925733333838E-4</v>
      </c>
      <c r="AI33" s="4">
        <v>6.0080866521681001E-4</v>
      </c>
      <c r="AJ33" s="4">
        <v>1.1991224434165634E-3</v>
      </c>
      <c r="AK33" s="4">
        <v>1.5792422461624535E-3</v>
      </c>
      <c r="AL33" s="4">
        <v>1.2685697262002909E-3</v>
      </c>
      <c r="AM33" s="4">
        <v>1.5439386713515541E-3</v>
      </c>
      <c r="AN33" s="4">
        <v>2.1190276390890975E-3</v>
      </c>
      <c r="AO33" s="4">
        <v>1.8327047999369438E-3</v>
      </c>
      <c r="AP33" s="4">
        <v>1.4302369028109053E-3</v>
      </c>
      <c r="AQ33" s="4">
        <v>2.0626025095263198E-3</v>
      </c>
      <c r="AR33" s="4">
        <v>5.6993940981721661E-4</v>
      </c>
      <c r="AS33" s="4">
        <v>9.2033927929784489E-4</v>
      </c>
      <c r="AT33" s="4">
        <v>6.7826660288067709E-4</v>
      </c>
      <c r="AU33" s="4">
        <v>2.2094748852393323E-3</v>
      </c>
      <c r="AV33" s="4">
        <v>6.7582176295027095E-4</v>
      </c>
      <c r="AW33" s="4">
        <v>3.1282618322836059E-4</v>
      </c>
    </row>
    <row r="34" spans="1:49" x14ac:dyDescent="0.2">
      <c r="A34" s="4" t="s">
        <v>33</v>
      </c>
      <c r="B34" s="11">
        <v>-2.719049435168778E-4</v>
      </c>
      <c r="C34" s="11"/>
      <c r="D34" s="11" t="s">
        <v>71</v>
      </c>
      <c r="E34" s="21">
        <v>1.1995265675499252E-4</v>
      </c>
      <c r="F34" s="10"/>
      <c r="G34" s="10"/>
      <c r="H34" s="10"/>
      <c r="I34" s="10"/>
      <c r="K34" s="4" t="s">
        <v>33</v>
      </c>
      <c r="L34" s="4">
        <v>1.0702991123219107E-3</v>
      </c>
      <c r="M34" s="4">
        <v>2.0083293736721915E-4</v>
      </c>
      <c r="N34" s="4">
        <v>3.1442015619705783E-4</v>
      </c>
      <c r="O34" s="4">
        <v>9.6660083528828707E-4</v>
      </c>
      <c r="P34" s="4">
        <v>8.714359828558895E-4</v>
      </c>
      <c r="Q34" s="4">
        <v>1.4546800256877892E-3</v>
      </c>
      <c r="R34" s="4">
        <v>1.0800160045184917E-3</v>
      </c>
      <c r="S34" s="4">
        <v>1.1450031076426657E-3</v>
      </c>
      <c r="T34" s="4">
        <v>2.8478984183977073E-3</v>
      </c>
      <c r="U34" s="4">
        <v>7.2677903800690816E-4</v>
      </c>
      <c r="V34" s="4">
        <v>1.1811192519443859E-3</v>
      </c>
      <c r="W34" s="4">
        <v>5.7771291853363584E-4</v>
      </c>
      <c r="X34" s="4">
        <v>7.6913112345089387E-4</v>
      </c>
      <c r="Y34" s="4">
        <v>4.6566755083115127E-4</v>
      </c>
      <c r="Z34" s="4">
        <v>6.2764058841907307E-4</v>
      </c>
      <c r="AA34" s="4">
        <v>9.0180845455832906E-4</v>
      </c>
      <c r="AB34" s="4">
        <v>-4.9771483756880686E-5</v>
      </c>
      <c r="AC34" s="4">
        <v>1.3706118558208592E-3</v>
      </c>
      <c r="AD34" s="4">
        <v>7.3087723951100185E-4</v>
      </c>
      <c r="AE34" s="4">
        <v>7.448427703423574E-4</v>
      </c>
      <c r="AF34" s="4">
        <v>1.2037423415786864E-3</v>
      </c>
      <c r="AG34" s="4">
        <v>-1.1092991319316435E-4</v>
      </c>
      <c r="AH34" s="4">
        <v>6.896603200897038E-4</v>
      </c>
      <c r="AI34" s="4">
        <v>1.3095081646901897E-3</v>
      </c>
      <c r="AJ34" s="4">
        <v>1.3477153211821826E-3</v>
      </c>
      <c r="AK34" s="4">
        <v>2.572164421315836E-3</v>
      </c>
      <c r="AL34" s="4">
        <v>1.1823000623249948E-3</v>
      </c>
      <c r="AM34" s="4">
        <v>8.142911971768125E-4</v>
      </c>
      <c r="AN34" s="4">
        <v>1.9055653906234864E-3</v>
      </c>
      <c r="AO34" s="4">
        <v>3.1378036211847128E-3</v>
      </c>
      <c r="AP34" s="4">
        <v>8.7918510659113706E-4</v>
      </c>
      <c r="AQ34" s="4">
        <v>5.6993940981721661E-4</v>
      </c>
      <c r="AR34" s="4">
        <v>2.3648285953456337E-3</v>
      </c>
      <c r="AS34" s="4">
        <v>1.258067713237678E-3</v>
      </c>
      <c r="AT34" s="4">
        <v>1.5378944868447931E-3</v>
      </c>
      <c r="AU34" s="4">
        <v>1.825297192375816E-3</v>
      </c>
      <c r="AV34" s="4">
        <v>2.4729701725308216E-4</v>
      </c>
      <c r="AW34" s="4">
        <v>4.6476682910047017E-4</v>
      </c>
    </row>
    <row r="35" spans="1:49" x14ac:dyDescent="0.2">
      <c r="A35" s="4" t="s">
        <v>34</v>
      </c>
      <c r="B35" s="11">
        <v>-6.364086879028679E-4</v>
      </c>
      <c r="C35" s="11"/>
      <c r="D35" s="11" t="s">
        <v>72</v>
      </c>
      <c r="E35" s="21">
        <v>-4.7301540956139969E-2</v>
      </c>
      <c r="F35" s="10"/>
      <c r="G35" s="10"/>
      <c r="H35" s="10"/>
      <c r="I35" s="10"/>
      <c r="K35" s="4" t="s">
        <v>34</v>
      </c>
      <c r="L35" s="4">
        <v>1.309820715683074E-3</v>
      </c>
      <c r="M35" s="4">
        <v>9.4159827561891667E-4</v>
      </c>
      <c r="N35" s="4">
        <v>8.4843031474645032E-4</v>
      </c>
      <c r="O35" s="4">
        <v>1.0367653970419484E-3</v>
      </c>
      <c r="P35" s="4">
        <v>1.0779137898347759E-3</v>
      </c>
      <c r="Q35" s="4">
        <v>1.2780320406972892E-3</v>
      </c>
      <c r="R35" s="4">
        <v>1.0411448023005497E-3</v>
      </c>
      <c r="S35" s="4">
        <v>1.0932846109758391E-3</v>
      </c>
      <c r="T35" s="4">
        <v>2.1166589657795119E-3</v>
      </c>
      <c r="U35" s="4">
        <v>3.5857373300233553E-4</v>
      </c>
      <c r="V35" s="4">
        <v>1.8758560179910101E-3</v>
      </c>
      <c r="W35" s="4">
        <v>7.8060876596248812E-4</v>
      </c>
      <c r="X35" s="4">
        <v>8.3184334061592779E-4</v>
      </c>
      <c r="Y35" s="4">
        <v>8.1413337684890731E-4</v>
      </c>
      <c r="Z35" s="4">
        <v>8.1521050030923406E-4</v>
      </c>
      <c r="AA35" s="4">
        <v>1.1990950892378986E-3</v>
      </c>
      <c r="AB35" s="4">
        <v>-6.2857984770324176E-5</v>
      </c>
      <c r="AC35" s="4">
        <v>6.364693914966737E-4</v>
      </c>
      <c r="AD35" s="4">
        <v>1.0184604619711418E-3</v>
      </c>
      <c r="AE35" s="4">
        <v>1.2962008813415891E-3</v>
      </c>
      <c r="AF35" s="4">
        <v>2.3333941738382428E-3</v>
      </c>
      <c r="AG35" s="4">
        <v>1.1070172721231984E-3</v>
      </c>
      <c r="AH35" s="4">
        <v>1.1621852471320794E-3</v>
      </c>
      <c r="AI35" s="4">
        <v>1.0987415179878042E-3</v>
      </c>
      <c r="AJ35" s="4">
        <v>1.5525702083385596E-3</v>
      </c>
      <c r="AK35" s="4">
        <v>2.6410403113961553E-3</v>
      </c>
      <c r="AL35" s="4">
        <v>1.2495334223485057E-3</v>
      </c>
      <c r="AM35" s="4">
        <v>1.1276826831122418E-3</v>
      </c>
      <c r="AN35" s="4">
        <v>1.9987081421871853E-3</v>
      </c>
      <c r="AO35" s="4">
        <v>2.2155397619255186E-3</v>
      </c>
      <c r="AP35" s="4">
        <v>1.1535498789237702E-3</v>
      </c>
      <c r="AQ35" s="4">
        <v>9.2033927929784489E-4</v>
      </c>
      <c r="AR35" s="4">
        <v>1.258067713237678E-3</v>
      </c>
      <c r="AS35" s="4">
        <v>3.5810129996496696E-3</v>
      </c>
      <c r="AT35" s="4">
        <v>2.005743471946386E-3</v>
      </c>
      <c r="AU35" s="4">
        <v>2.1505857270407804E-3</v>
      </c>
      <c r="AV35" s="4">
        <v>6.7755983403527086E-4</v>
      </c>
      <c r="AW35" s="4">
        <v>6.2513885537088709E-4</v>
      </c>
    </row>
    <row r="36" spans="1:49" x14ac:dyDescent="0.2">
      <c r="A36" s="4" t="s">
        <v>35</v>
      </c>
      <c r="B36" s="11">
        <v>-1.4666310197118202E-4</v>
      </c>
      <c r="C36" s="11"/>
      <c r="D36" s="11" t="s">
        <v>73</v>
      </c>
      <c r="E36" s="21">
        <v>5.9724380233020045E-3</v>
      </c>
      <c r="F36" s="10"/>
      <c r="G36" s="10"/>
      <c r="H36" s="10"/>
      <c r="I36" s="10"/>
      <c r="K36" s="4" t="s">
        <v>35</v>
      </c>
      <c r="L36" s="4">
        <v>1.228624126416586E-3</v>
      </c>
      <c r="M36" s="4">
        <v>9.0539521878590826E-4</v>
      </c>
      <c r="N36" s="4">
        <v>8.7344003046237271E-4</v>
      </c>
      <c r="O36" s="4">
        <v>3.5140558105173494E-4</v>
      </c>
      <c r="P36" s="4">
        <v>1.0290959284909619E-3</v>
      </c>
      <c r="Q36" s="4">
        <v>1.6332836906070864E-3</v>
      </c>
      <c r="R36" s="4">
        <v>1.3023388662530755E-3</v>
      </c>
      <c r="S36" s="4">
        <v>1.1809637660101042E-3</v>
      </c>
      <c r="T36" s="4">
        <v>1.79098245052857E-3</v>
      </c>
      <c r="U36" s="4">
        <v>5.8756619629161684E-4</v>
      </c>
      <c r="V36" s="4">
        <v>1.5544025826899229E-3</v>
      </c>
      <c r="W36" s="4">
        <v>4.1493472380667713E-4</v>
      </c>
      <c r="X36" s="4">
        <v>9.7883780847290232E-4</v>
      </c>
      <c r="Y36" s="4">
        <v>9.744394610410234E-4</v>
      </c>
      <c r="Z36" s="4">
        <v>9.2564846062359921E-4</v>
      </c>
      <c r="AA36" s="4">
        <v>8.1030054567594954E-4</v>
      </c>
      <c r="AB36" s="4">
        <v>-2.3581416860237247E-5</v>
      </c>
      <c r="AC36" s="4">
        <v>9.4100055009790245E-4</v>
      </c>
      <c r="AD36" s="4">
        <v>6.6751961586230873E-4</v>
      </c>
      <c r="AE36" s="4">
        <v>8.8571414091632669E-4</v>
      </c>
      <c r="AF36" s="4">
        <v>1.7013869794665908E-3</v>
      </c>
      <c r="AG36" s="4">
        <v>1.5431090026278558E-3</v>
      </c>
      <c r="AH36" s="4">
        <v>1.2327695577499277E-3</v>
      </c>
      <c r="AI36" s="4">
        <v>5.4387105577581606E-4</v>
      </c>
      <c r="AJ36" s="4">
        <v>8.4841320798127642E-4</v>
      </c>
      <c r="AK36" s="4">
        <v>2.8005691070480069E-3</v>
      </c>
      <c r="AL36" s="4">
        <v>1.4456416489679865E-3</v>
      </c>
      <c r="AM36" s="4">
        <v>1.3218875266409408E-3</v>
      </c>
      <c r="AN36" s="4">
        <v>1.2338195820288801E-3</v>
      </c>
      <c r="AO36" s="4">
        <v>2.6511734154248032E-3</v>
      </c>
      <c r="AP36" s="4">
        <v>1.3168793035530479E-3</v>
      </c>
      <c r="AQ36" s="4">
        <v>6.7826660288067709E-4</v>
      </c>
      <c r="AR36" s="4">
        <v>1.5378944868447931E-3</v>
      </c>
      <c r="AS36" s="4">
        <v>2.005743471946386E-3</v>
      </c>
      <c r="AT36" s="4">
        <v>6.9170620887445255E-3</v>
      </c>
      <c r="AU36" s="4">
        <v>3.6372446118189371E-3</v>
      </c>
      <c r="AV36" s="4">
        <v>6.2181723675905918E-4</v>
      </c>
      <c r="AW36" s="4">
        <v>6.1192290187951539E-4</v>
      </c>
    </row>
    <row r="37" spans="1:49" x14ac:dyDescent="0.2">
      <c r="A37" s="4" t="s">
        <v>36</v>
      </c>
      <c r="B37" s="11">
        <v>-3.3798591016401251E-2</v>
      </c>
      <c r="C37" s="11"/>
      <c r="D37" s="11" t="s">
        <v>74</v>
      </c>
      <c r="E37" s="21">
        <v>-5.3651609376469331E-2</v>
      </c>
      <c r="F37" s="10"/>
      <c r="G37" s="10"/>
      <c r="H37" s="10"/>
      <c r="I37" s="10"/>
      <c r="K37" s="4" t="s">
        <v>36</v>
      </c>
      <c r="L37" s="4">
        <v>2.9091707445212133E-3</v>
      </c>
      <c r="M37" s="4">
        <v>1.1751316821833908E-3</v>
      </c>
      <c r="N37" s="4">
        <v>3.5307044483956317E-4</v>
      </c>
      <c r="O37" s="4">
        <v>1.6996614062385251E-3</v>
      </c>
      <c r="P37" s="4">
        <v>3.7248178237144383E-3</v>
      </c>
      <c r="Q37" s="4">
        <v>2.8277701667657668E-3</v>
      </c>
      <c r="R37" s="4">
        <v>3.0475930769496545E-3</v>
      </c>
      <c r="S37" s="4">
        <v>2.0154260137754602E-3</v>
      </c>
      <c r="T37" s="4">
        <v>7.1145523411443295E-3</v>
      </c>
      <c r="U37" s="4">
        <v>1.5074267629682411E-4</v>
      </c>
      <c r="V37" s="4">
        <v>2.2454527407238883E-3</v>
      </c>
      <c r="W37" s="4">
        <v>1.9504777703640824E-3</v>
      </c>
      <c r="X37" s="4">
        <v>3.8510360923777257E-3</v>
      </c>
      <c r="Y37" s="4">
        <v>1.4687456872412696E-3</v>
      </c>
      <c r="Z37" s="4">
        <v>2.0284241774846351E-3</v>
      </c>
      <c r="AA37" s="4">
        <v>3.7764363726737662E-3</v>
      </c>
      <c r="AB37" s="4">
        <v>-8.9206672479789302E-5</v>
      </c>
      <c r="AC37" s="4">
        <v>5.7475680745890209E-4</v>
      </c>
      <c r="AD37" s="4">
        <v>1.5566967901278976E-3</v>
      </c>
      <c r="AE37" s="4">
        <v>2.4017146850845682E-3</v>
      </c>
      <c r="AF37" s="4">
        <v>2.4032721230682706E-3</v>
      </c>
      <c r="AG37" s="4">
        <v>2.6665372576599312E-3</v>
      </c>
      <c r="AH37" s="4">
        <v>5.525476870596941E-4</v>
      </c>
      <c r="AI37" s="4">
        <v>2.0851034333423312E-3</v>
      </c>
      <c r="AJ37" s="4">
        <v>2.9023508032083763E-3</v>
      </c>
      <c r="AK37" s="4">
        <v>3.7488461433610744E-3</v>
      </c>
      <c r="AL37" s="4">
        <v>2.349506241887627E-3</v>
      </c>
      <c r="AM37" s="4">
        <v>4.4414983605463726E-3</v>
      </c>
      <c r="AN37" s="4">
        <v>3.9821460776965009E-3</v>
      </c>
      <c r="AO37" s="4">
        <v>4.869945593364366E-3</v>
      </c>
      <c r="AP37" s="4">
        <v>3.2412475849399893E-3</v>
      </c>
      <c r="AQ37" s="4">
        <v>2.2094748852393323E-3</v>
      </c>
      <c r="AR37" s="4">
        <v>1.825297192375816E-3</v>
      </c>
      <c r="AS37" s="4">
        <v>2.1505857270407804E-3</v>
      </c>
      <c r="AT37" s="4">
        <v>3.6372446118189371E-3</v>
      </c>
      <c r="AU37" s="4">
        <v>1.7233298840378407E-2</v>
      </c>
      <c r="AV37" s="4">
        <v>2.0245347669214106E-3</v>
      </c>
      <c r="AW37" s="4">
        <v>5.9931566469444229E-4</v>
      </c>
    </row>
    <row r="38" spans="1:49" x14ac:dyDescent="0.2">
      <c r="A38" s="4" t="s">
        <v>37</v>
      </c>
      <c r="B38" s="11">
        <v>5.9890131684253679E-3</v>
      </c>
      <c r="C38" s="11"/>
      <c r="D38" s="11" t="s">
        <v>75</v>
      </c>
      <c r="E38" s="21">
        <v>5.281048413826922E-2</v>
      </c>
      <c r="F38" s="10"/>
      <c r="G38" s="10"/>
      <c r="H38" s="10"/>
      <c r="I38" s="10"/>
      <c r="K38" s="4" t="s">
        <v>37</v>
      </c>
      <c r="L38" s="4">
        <v>6.3219275668586724E-4</v>
      </c>
      <c r="M38" s="4">
        <v>-1.0132621555762958E-4</v>
      </c>
      <c r="N38" s="4">
        <v>3.9839313940188807E-4</v>
      </c>
      <c r="O38" s="4">
        <v>1.6107284667400795E-4</v>
      </c>
      <c r="P38" s="4">
        <v>5.9489815402152888E-4</v>
      </c>
      <c r="Q38" s="4">
        <v>7.6663769467712434E-4</v>
      </c>
      <c r="R38" s="4">
        <v>3.6346180117248977E-4</v>
      </c>
      <c r="S38" s="4">
        <v>4.4880837406453946E-4</v>
      </c>
      <c r="T38" s="4">
        <v>-5.0659591165448608E-5</v>
      </c>
      <c r="U38" s="4">
        <v>4.3022206028484961E-4</v>
      </c>
      <c r="V38" s="4">
        <v>8.8171763306506496E-4</v>
      </c>
      <c r="W38" s="4">
        <v>5.2598915694553289E-4</v>
      </c>
      <c r="X38" s="4">
        <v>8.7408438520061686E-4</v>
      </c>
      <c r="Y38" s="4">
        <v>2.4927663226326143E-4</v>
      </c>
      <c r="Z38" s="4">
        <v>4.2109046552986362E-4</v>
      </c>
      <c r="AA38" s="4">
        <v>5.7003786574216363E-4</v>
      </c>
      <c r="AB38" s="4">
        <v>-9.8897012969392702E-5</v>
      </c>
      <c r="AC38" s="4">
        <v>3.8481271103450405E-5</v>
      </c>
      <c r="AD38" s="4">
        <v>5.9865639646920505E-4</v>
      </c>
      <c r="AE38" s="4">
        <v>5.367522065978863E-4</v>
      </c>
      <c r="AF38" s="4">
        <v>1.0316853317255841E-5</v>
      </c>
      <c r="AG38" s="4">
        <v>-2.3262833844010637E-4</v>
      </c>
      <c r="AH38" s="4">
        <v>5.0623337835704484E-4</v>
      </c>
      <c r="AI38" s="4">
        <v>4.0648273483029328E-5</v>
      </c>
      <c r="AJ38" s="4">
        <v>5.3349453976164589E-4</v>
      </c>
      <c r="AK38" s="4">
        <v>9.8777621665646414E-4</v>
      </c>
      <c r="AL38" s="4">
        <v>4.7989632597514418E-4</v>
      </c>
      <c r="AM38" s="4">
        <v>1.0778900505767886E-3</v>
      </c>
      <c r="AN38" s="4">
        <v>6.6445573299098539E-4</v>
      </c>
      <c r="AO38" s="4">
        <v>1.1082702340718853E-3</v>
      </c>
      <c r="AP38" s="4">
        <v>5.6888801206219394E-4</v>
      </c>
      <c r="AQ38" s="4">
        <v>6.7582176295027095E-4</v>
      </c>
      <c r="AR38" s="4">
        <v>2.4729701725308216E-4</v>
      </c>
      <c r="AS38" s="4">
        <v>6.7755983403527086E-4</v>
      </c>
      <c r="AT38" s="4">
        <v>6.2181723675905918E-4</v>
      </c>
      <c r="AU38" s="4">
        <v>2.0245347669214106E-3</v>
      </c>
      <c r="AV38" s="4">
        <v>3.5568251535594243E-3</v>
      </c>
      <c r="AW38" s="4">
        <v>7.6705526223731074E-4</v>
      </c>
    </row>
    <row r="39" spans="1:49" x14ac:dyDescent="0.2">
      <c r="A39" s="4" t="s">
        <v>38</v>
      </c>
      <c r="B39" s="11">
        <v>1.1584390120845587E-2</v>
      </c>
      <c r="C39" s="11"/>
      <c r="D39" s="11" t="s">
        <v>76</v>
      </c>
      <c r="E39" s="21">
        <v>1.9489357326090331E-2</v>
      </c>
      <c r="K39" s="4" t="s">
        <v>38</v>
      </c>
      <c r="L39" s="4">
        <v>5.8816734912368873E-4</v>
      </c>
      <c r="M39" s="4">
        <v>2.0294428163361176E-4</v>
      </c>
      <c r="N39" s="4">
        <v>1.0828456706477164E-3</v>
      </c>
      <c r="O39" s="4">
        <v>-4.951623794273146E-4</v>
      </c>
      <c r="P39" s="4">
        <v>5.9081558220390039E-4</v>
      </c>
      <c r="Q39" s="4">
        <v>5.3532216873935199E-4</v>
      </c>
      <c r="R39" s="4">
        <v>4.2494741312072438E-4</v>
      </c>
      <c r="S39" s="4">
        <v>5.4305173995159502E-4</v>
      </c>
      <c r="T39" s="4">
        <v>2.1422168831826062E-3</v>
      </c>
      <c r="U39" s="4">
        <v>2.9363398346761882E-4</v>
      </c>
      <c r="V39" s="4">
        <v>9.2122902068412951E-4</v>
      </c>
      <c r="W39" s="4">
        <v>3.7004889324345792E-4</v>
      </c>
      <c r="X39" s="4">
        <v>5.846371004451877E-4</v>
      </c>
      <c r="Y39" s="4">
        <v>8.4054462407207622E-5</v>
      </c>
      <c r="Z39" s="4">
        <v>3.7389443988907454E-4</v>
      </c>
      <c r="AA39" s="4">
        <v>7.3076907549553651E-4</v>
      </c>
      <c r="AB39" s="4">
        <v>5.2566417575001267E-5</v>
      </c>
      <c r="AC39" s="4">
        <v>2.3474997632240901E-4</v>
      </c>
      <c r="AD39" s="4">
        <v>6.2679885525910716E-4</v>
      </c>
      <c r="AE39" s="4">
        <v>5.9167516817951594E-4</v>
      </c>
      <c r="AF39" s="4">
        <v>7.3570411165406382E-4</v>
      </c>
      <c r="AG39" s="4">
        <v>2.9927182618105899E-4</v>
      </c>
      <c r="AH39" s="4">
        <v>9.6441681289511976E-4</v>
      </c>
      <c r="AI39" s="4">
        <v>-5.0106794504209222E-4</v>
      </c>
      <c r="AJ39" s="4">
        <v>3.9223330169797176E-5</v>
      </c>
      <c r="AK39" s="4">
        <v>1.2156885441764042E-3</v>
      </c>
      <c r="AL39" s="4">
        <v>6.0489880796923967E-4</v>
      </c>
      <c r="AM39" s="4">
        <v>5.1949417926195295E-4</v>
      </c>
      <c r="AN39" s="4">
        <v>1.2512429124293598E-3</v>
      </c>
      <c r="AO39" s="4">
        <v>6.1062985618544113E-4</v>
      </c>
      <c r="AP39" s="4">
        <v>1.3690414754294572E-3</v>
      </c>
      <c r="AQ39" s="4">
        <v>3.1282618322836059E-4</v>
      </c>
      <c r="AR39" s="4">
        <v>4.6476682910047017E-4</v>
      </c>
      <c r="AS39" s="4">
        <v>6.2513885537088709E-4</v>
      </c>
      <c r="AT39" s="4">
        <v>6.1192290187951539E-4</v>
      </c>
      <c r="AU39" s="4">
        <v>5.9931566469444229E-4</v>
      </c>
      <c r="AV39" s="4">
        <v>7.6705526223731074E-4</v>
      </c>
      <c r="AW39" s="4">
        <v>3.7856978717637816E-3</v>
      </c>
    </row>
    <row r="40" spans="1:49" x14ac:dyDescent="0.2">
      <c r="D40" s="10" t="s">
        <v>85</v>
      </c>
      <c r="E40" s="10">
        <f>SUM(E2:E39)</f>
        <v>0.99999996619983356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zoomScale="120" zoomScaleNormal="120" zoomScalePageLayoutView="120" workbookViewId="0">
      <selection activeCell="H2" sqref="H2:H3"/>
    </sheetView>
  </sheetViews>
  <sheetFormatPr baseColWidth="10" defaultRowHeight="15" x14ac:dyDescent="0.2"/>
  <cols>
    <col min="1" max="7" width="10.83203125" style="4"/>
    <col min="8" max="8" width="11.6640625" style="4" customWidth="1"/>
    <col min="9" max="16384" width="10.83203125" style="4"/>
  </cols>
  <sheetData>
    <row r="1" spans="1:49" x14ac:dyDescent="0.2">
      <c r="B1" s="4" t="s">
        <v>78</v>
      </c>
      <c r="E1" s="13" t="s">
        <v>97</v>
      </c>
      <c r="H1" s="4" t="s">
        <v>84</v>
      </c>
      <c r="L1" s="4" t="s">
        <v>77</v>
      </c>
      <c r="M1" s="4" t="s">
        <v>1</v>
      </c>
      <c r="N1" s="4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13</v>
      </c>
      <c r="Y1" s="4" t="s">
        <v>14</v>
      </c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  <c r="AH1" s="4" t="s">
        <v>23</v>
      </c>
      <c r="AI1" s="4" t="s">
        <v>24</v>
      </c>
      <c r="AJ1" s="4" t="s">
        <v>25</v>
      </c>
      <c r="AK1" s="4" t="s">
        <v>26</v>
      </c>
      <c r="AL1" s="4" t="s">
        <v>27</v>
      </c>
      <c r="AM1" s="4" t="s">
        <v>28</v>
      </c>
      <c r="AN1" s="4" t="s">
        <v>29</v>
      </c>
      <c r="AO1" s="4" t="s">
        <v>30</v>
      </c>
      <c r="AP1" s="4" t="s">
        <v>31</v>
      </c>
      <c r="AQ1" s="4" t="s">
        <v>32</v>
      </c>
      <c r="AR1" s="4" t="s">
        <v>33</v>
      </c>
      <c r="AS1" s="4" t="s">
        <v>34</v>
      </c>
      <c r="AT1" s="4" t="s">
        <v>35</v>
      </c>
      <c r="AU1" s="4" t="s">
        <v>36</v>
      </c>
      <c r="AV1" s="4" t="s">
        <v>37</v>
      </c>
      <c r="AW1" s="4" t="s">
        <v>38</v>
      </c>
    </row>
    <row r="2" spans="1:49" x14ac:dyDescent="0.2">
      <c r="A2" s="4" t="s">
        <v>0</v>
      </c>
      <c r="B2" s="11">
        <v>4.8962749641203742E-4</v>
      </c>
      <c r="C2" s="9"/>
      <c r="D2" s="9" t="s">
        <v>39</v>
      </c>
      <c r="E2" s="21">
        <v>0</v>
      </c>
      <c r="F2" s="10"/>
      <c r="G2" s="10" t="s">
        <v>80</v>
      </c>
      <c r="H2" s="11">
        <f>SUMPRODUCT(E2:E39,B2:B39)</f>
        <v>2.3753981006776246E-3</v>
      </c>
      <c r="I2" s="10"/>
      <c r="K2" s="4" t="s">
        <v>77</v>
      </c>
      <c r="L2" s="4">
        <v>1.4934596236993048E-3</v>
      </c>
      <c r="M2" s="4">
        <v>9.8875037958234607E-4</v>
      </c>
      <c r="N2" s="4">
        <v>4.7531172551899315E-4</v>
      </c>
      <c r="O2" s="4">
        <v>1.3075210455885983E-3</v>
      </c>
      <c r="P2" s="4">
        <v>1.54271163126059E-3</v>
      </c>
      <c r="Q2" s="4">
        <v>1.2494613580403789E-3</v>
      </c>
      <c r="R2" s="4">
        <v>1.4389441991367366E-3</v>
      </c>
      <c r="S2" s="4">
        <v>1.3493226052315049E-3</v>
      </c>
      <c r="T2" s="4">
        <v>2.570586644092124E-3</v>
      </c>
      <c r="U2" s="4">
        <v>8.9559435989799876E-4</v>
      </c>
      <c r="V2" s="4">
        <v>1.6146410536984719E-3</v>
      </c>
      <c r="W2" s="4">
        <v>9.4599102563169162E-4</v>
      </c>
      <c r="X2" s="4">
        <v>1.7034216347858718E-3</v>
      </c>
      <c r="Y2" s="4">
        <v>9.0804458495926603E-4</v>
      </c>
      <c r="Z2" s="4">
        <v>1.0967649723577454E-3</v>
      </c>
      <c r="AA2" s="4">
        <v>1.7350579121172621E-3</v>
      </c>
      <c r="AB2" s="4">
        <v>-2.2300697074189569E-5</v>
      </c>
      <c r="AC2" s="4">
        <v>1.0733184680750717E-3</v>
      </c>
      <c r="AD2" s="4">
        <v>7.0872535874430716E-4</v>
      </c>
      <c r="AE2" s="4">
        <v>1.2508234431237426E-3</v>
      </c>
      <c r="AF2" s="4">
        <v>1.9158606381626496E-3</v>
      </c>
      <c r="AG2" s="4">
        <v>3.8273914150874271E-4</v>
      </c>
      <c r="AH2" s="4">
        <v>7.0521223810678926E-4</v>
      </c>
      <c r="AI2" s="4">
        <v>8.5693440895692719E-4</v>
      </c>
      <c r="AJ2" s="4">
        <v>1.3663882752586013E-3</v>
      </c>
      <c r="AK2" s="4">
        <v>2.6559469785618064E-3</v>
      </c>
      <c r="AL2" s="4">
        <v>1.2198271416191434E-3</v>
      </c>
      <c r="AM2" s="4">
        <v>1.4090979104920301E-3</v>
      </c>
      <c r="AN2" s="4">
        <v>2.1082500121561462E-3</v>
      </c>
      <c r="AO2" s="4">
        <v>2.560407305420028E-3</v>
      </c>
      <c r="AP2" s="4">
        <v>1.3020339454007893E-3</v>
      </c>
      <c r="AQ2" s="4">
        <v>1.2056791628811186E-3</v>
      </c>
      <c r="AR2" s="4">
        <v>1.0702991123219107E-3</v>
      </c>
      <c r="AS2" s="4">
        <v>1.309820715683074E-3</v>
      </c>
      <c r="AT2" s="4">
        <v>1.228624126416586E-3</v>
      </c>
      <c r="AU2" s="4">
        <v>2.9091707445212133E-3</v>
      </c>
      <c r="AV2" s="4">
        <v>6.3219275668586724E-4</v>
      </c>
      <c r="AW2" s="4">
        <v>5.8816734912368873E-4</v>
      </c>
    </row>
    <row r="3" spans="1:49" x14ac:dyDescent="0.2">
      <c r="A3" s="4" t="s">
        <v>1</v>
      </c>
      <c r="B3" s="11">
        <v>8.4805009995147032E-4</v>
      </c>
      <c r="C3" s="9"/>
      <c r="D3" s="9" t="s">
        <v>40</v>
      </c>
      <c r="E3" s="21">
        <v>0</v>
      </c>
      <c r="F3" s="10"/>
      <c r="G3" s="10" t="s">
        <v>81</v>
      </c>
      <c r="H3" s="11">
        <f>'TN4_Risk Free'!D2</f>
        <v>1.6373387957391511E-4</v>
      </c>
      <c r="I3" s="10"/>
      <c r="K3" s="4" t="s">
        <v>1</v>
      </c>
      <c r="L3" s="4">
        <v>9.8875037958234607E-4</v>
      </c>
      <c r="M3" s="4">
        <v>3.0496036961499481E-3</v>
      </c>
      <c r="N3" s="4">
        <v>2.5059572157706589E-4</v>
      </c>
      <c r="O3" s="4">
        <v>7.0895763429727212E-4</v>
      </c>
      <c r="P3" s="4">
        <v>8.8439608464170811E-4</v>
      </c>
      <c r="Q3" s="4">
        <v>8.0356953894510563E-4</v>
      </c>
      <c r="R3" s="4">
        <v>5.3425119036523076E-4</v>
      </c>
      <c r="S3" s="4">
        <v>7.3119095628096278E-4</v>
      </c>
      <c r="T3" s="4">
        <v>6.4909482924327628E-4</v>
      </c>
      <c r="U3" s="4">
        <v>9.7377202789100507E-4</v>
      </c>
      <c r="V3" s="4">
        <v>6.6518608378586584E-4</v>
      </c>
      <c r="W3" s="4">
        <v>5.6155935648623874E-4</v>
      </c>
      <c r="X3" s="4">
        <v>1.5080733755278889E-3</v>
      </c>
      <c r="Y3" s="4">
        <v>1.2589186596910177E-3</v>
      </c>
      <c r="Z3" s="4">
        <v>5.9034187904096944E-4</v>
      </c>
      <c r="AA3" s="4">
        <v>1.149373919964416E-3</v>
      </c>
      <c r="AB3" s="4">
        <v>3.5901113682868777E-5</v>
      </c>
      <c r="AC3" s="4">
        <v>7.2414769818912258E-4</v>
      </c>
      <c r="AD3" s="4">
        <v>7.4270199121014902E-4</v>
      </c>
      <c r="AE3" s="4">
        <v>9.2305840996883745E-4</v>
      </c>
      <c r="AF3" s="4">
        <v>1.6060126870322071E-3</v>
      </c>
      <c r="AG3" s="4">
        <v>9.78868118003962E-4</v>
      </c>
      <c r="AH3" s="4">
        <v>3.5240940196735174E-4</v>
      </c>
      <c r="AI3" s="4">
        <v>1.8710032903597443E-4</v>
      </c>
      <c r="AJ3" s="4">
        <v>7.796052909933832E-4</v>
      </c>
      <c r="AK3" s="4">
        <v>1.4594041455693264E-3</v>
      </c>
      <c r="AL3" s="4">
        <v>8.1847482262835923E-4</v>
      </c>
      <c r="AM3" s="4">
        <v>4.7101458360871237E-4</v>
      </c>
      <c r="AN3" s="4">
        <v>7.4173427861004028E-4</v>
      </c>
      <c r="AO3" s="4">
        <v>9.4558520253475609E-4</v>
      </c>
      <c r="AP3" s="4">
        <v>7.8183795676968558E-4</v>
      </c>
      <c r="AQ3" s="4">
        <v>4.6811117643162707E-4</v>
      </c>
      <c r="AR3" s="4">
        <v>2.0083293736721915E-4</v>
      </c>
      <c r="AS3" s="4">
        <v>9.4159827561891667E-4</v>
      </c>
      <c r="AT3" s="4">
        <v>9.0539521878590826E-4</v>
      </c>
      <c r="AU3" s="4">
        <v>1.1751316821833908E-3</v>
      </c>
      <c r="AV3" s="4">
        <v>-1.0132621555762958E-4</v>
      </c>
      <c r="AW3" s="4">
        <v>2.0294428163361176E-4</v>
      </c>
    </row>
    <row r="4" spans="1:49" x14ac:dyDescent="0.2">
      <c r="A4" s="4" t="s">
        <v>3</v>
      </c>
      <c r="B4" s="11">
        <v>5.6130700294190422E-3</v>
      </c>
      <c r="C4" s="9"/>
      <c r="D4" s="9" t="s">
        <v>41</v>
      </c>
      <c r="E4" s="21">
        <v>5.3318579976912514E-2</v>
      </c>
      <c r="F4" s="10"/>
      <c r="G4" s="10" t="s">
        <v>82</v>
      </c>
      <c r="H4" s="25">
        <f t="array" ref="H4">MMULT(TRANSPOSE(E2:E39),MMULT(L2:AW39,E2:E39))</f>
        <v>8.2813399434165548E-5</v>
      </c>
      <c r="I4" s="10"/>
      <c r="K4" s="4" t="s">
        <v>3</v>
      </c>
      <c r="L4" s="4">
        <v>4.7531172551899315E-4</v>
      </c>
      <c r="M4" s="4">
        <v>2.5059572157706589E-4</v>
      </c>
      <c r="N4" s="4">
        <v>1.7303636227943748E-3</v>
      </c>
      <c r="O4" s="4">
        <v>4.3055630032535667E-4</v>
      </c>
      <c r="P4" s="4">
        <v>4.8618107507061083E-4</v>
      </c>
      <c r="Q4" s="4">
        <v>8.7633885099562406E-4</v>
      </c>
      <c r="R4" s="4">
        <v>4.3904764104778422E-4</v>
      </c>
      <c r="S4" s="4">
        <v>3.2796917191183162E-4</v>
      </c>
      <c r="T4" s="4">
        <v>6.7391384716820088E-4</v>
      </c>
      <c r="U4" s="4">
        <v>-4.8527589503235284E-6</v>
      </c>
      <c r="V4" s="4">
        <v>5.4537648596327882E-4</v>
      </c>
      <c r="W4" s="4">
        <v>1.9730842044982243E-4</v>
      </c>
      <c r="X4" s="4">
        <v>6.2470040723136588E-4</v>
      </c>
      <c r="Y4" s="4">
        <v>3.4564689962884464E-4</v>
      </c>
      <c r="Z4" s="4">
        <v>3.213239460255502E-4</v>
      </c>
      <c r="AA4" s="4">
        <v>5.6053979603277202E-4</v>
      </c>
      <c r="AB4" s="4">
        <v>-3.2047308588940147E-5</v>
      </c>
      <c r="AC4" s="4">
        <v>1.0904656226390912E-3</v>
      </c>
      <c r="AD4" s="4">
        <v>5.4239568267462981E-4</v>
      </c>
      <c r="AE4" s="4">
        <v>2.7158318283904451E-4</v>
      </c>
      <c r="AF4" s="4">
        <v>1.3664462175328688E-3</v>
      </c>
      <c r="AG4" s="4">
        <v>4.0193284877103943E-4</v>
      </c>
      <c r="AH4" s="4">
        <v>1.223396471842088E-3</v>
      </c>
      <c r="AI4" s="4">
        <v>-1.490349538030387E-4</v>
      </c>
      <c r="AJ4" s="4">
        <v>3.4722659028494566E-4</v>
      </c>
      <c r="AK4" s="4">
        <v>9.5810352360855416E-4</v>
      </c>
      <c r="AL4" s="4">
        <v>4.7697041879693188E-4</v>
      </c>
      <c r="AM4" s="4">
        <v>5.0101145732283053E-4</v>
      </c>
      <c r="AN4" s="4">
        <v>3.565695455982925E-4</v>
      </c>
      <c r="AO4" s="4">
        <v>9.3729967833752878E-4</v>
      </c>
      <c r="AP4" s="4">
        <v>8.7436659250540001E-4</v>
      </c>
      <c r="AQ4" s="4">
        <v>4.9626037000652769E-4</v>
      </c>
      <c r="AR4" s="4">
        <v>3.1442015619705783E-4</v>
      </c>
      <c r="AS4" s="4">
        <v>8.4843031474645032E-4</v>
      </c>
      <c r="AT4" s="4">
        <v>8.7344003046237271E-4</v>
      </c>
      <c r="AU4" s="4">
        <v>3.5307044483956317E-4</v>
      </c>
      <c r="AV4" s="4">
        <v>3.9839313940188807E-4</v>
      </c>
      <c r="AW4" s="4">
        <v>1.0828456706477164E-3</v>
      </c>
    </row>
    <row r="5" spans="1:49" x14ac:dyDescent="0.2">
      <c r="A5" s="4" t="s">
        <v>4</v>
      </c>
      <c r="B5" s="11">
        <v>2.0772211594690679E-3</v>
      </c>
      <c r="C5" s="9"/>
      <c r="D5" s="9" t="s">
        <v>42</v>
      </c>
      <c r="E5" s="21">
        <v>0</v>
      </c>
      <c r="F5" s="10"/>
      <c r="G5" s="14" t="s">
        <v>83</v>
      </c>
      <c r="H5" s="16">
        <f>(H2-H3)/H4</f>
        <v>26.70659864484761</v>
      </c>
      <c r="I5" s="10"/>
      <c r="K5" s="4" t="s">
        <v>4</v>
      </c>
      <c r="L5" s="4">
        <v>1.3075210455885983E-3</v>
      </c>
      <c r="M5" s="4">
        <v>7.0895763429727212E-4</v>
      </c>
      <c r="N5" s="4">
        <v>4.3055630032535667E-4</v>
      </c>
      <c r="O5" s="4">
        <v>5.0605182949070328E-3</v>
      </c>
      <c r="P5" s="4">
        <v>1.0507077868468393E-3</v>
      </c>
      <c r="Q5" s="4">
        <v>1.1012885865245032E-3</v>
      </c>
      <c r="R5" s="4">
        <v>1.1754822814768915E-3</v>
      </c>
      <c r="S5" s="4">
        <v>5.9145471488511112E-4</v>
      </c>
      <c r="T5" s="4">
        <v>1.902748754576305E-3</v>
      </c>
      <c r="U5" s="4">
        <v>1.5319195672159366E-3</v>
      </c>
      <c r="V5" s="4">
        <v>1.8509543164341141E-3</v>
      </c>
      <c r="W5" s="4">
        <v>1.0823381766628785E-3</v>
      </c>
      <c r="X5" s="4">
        <v>1.2687804006096771E-3</v>
      </c>
      <c r="Y5" s="4">
        <v>1.016252709815124E-3</v>
      </c>
      <c r="Z5" s="4">
        <v>1.0241488841414197E-3</v>
      </c>
      <c r="AA5" s="4">
        <v>1.1770910795015684E-3</v>
      </c>
      <c r="AB5" s="4">
        <v>1.5222210829075825E-5</v>
      </c>
      <c r="AC5" s="4">
        <v>2.5008193129756918E-3</v>
      </c>
      <c r="AD5" s="4">
        <v>7.7508313397195482E-4</v>
      </c>
      <c r="AE5" s="4">
        <v>1.2152049619698073E-3</v>
      </c>
      <c r="AF5" s="4">
        <v>2.3031005182498057E-3</v>
      </c>
      <c r="AG5" s="4">
        <v>-1.4142591349707313E-4</v>
      </c>
      <c r="AH5" s="4">
        <v>7.3907644059818367E-4</v>
      </c>
      <c r="AI5" s="4">
        <v>1.464019067011587E-3</v>
      </c>
      <c r="AJ5" s="4">
        <v>1.4020143170733542E-3</v>
      </c>
      <c r="AK5" s="4">
        <v>2.5616893008421578E-3</v>
      </c>
      <c r="AL5" s="4">
        <v>1.0265945227797141E-3</v>
      </c>
      <c r="AM5" s="4">
        <v>1.6031548380147419E-3</v>
      </c>
      <c r="AN5" s="4">
        <v>2.141829086257375E-3</v>
      </c>
      <c r="AO5" s="4">
        <v>1.9752062751670738E-3</v>
      </c>
      <c r="AP5" s="4">
        <v>8.7207152235086209E-4</v>
      </c>
      <c r="AQ5" s="4">
        <v>1.3151046742948219E-3</v>
      </c>
      <c r="AR5" s="4">
        <v>9.6660083528828707E-4</v>
      </c>
      <c r="AS5" s="4">
        <v>1.0367653970419484E-3</v>
      </c>
      <c r="AT5" s="4">
        <v>3.5140558105173494E-4</v>
      </c>
      <c r="AU5" s="4">
        <v>1.6996614062385251E-3</v>
      </c>
      <c r="AV5" s="4">
        <v>1.6107284667400795E-4</v>
      </c>
      <c r="AW5" s="4">
        <v>-4.951623794273146E-4</v>
      </c>
    </row>
    <row r="6" spans="1:49" x14ac:dyDescent="0.2">
      <c r="A6" s="4" t="s">
        <v>5</v>
      </c>
      <c r="B6" s="11">
        <v>-1.735275198271448E-3</v>
      </c>
      <c r="C6" s="9"/>
      <c r="D6" s="9" t="s">
        <v>43</v>
      </c>
      <c r="E6" s="21">
        <v>0</v>
      </c>
      <c r="F6" s="10"/>
      <c r="G6" s="10"/>
      <c r="H6" s="10"/>
      <c r="I6" s="10"/>
      <c r="K6" s="4" t="s">
        <v>5</v>
      </c>
      <c r="L6" s="4">
        <v>1.54271163126059E-3</v>
      </c>
      <c r="M6" s="4">
        <v>8.8439608464170811E-4</v>
      </c>
      <c r="N6" s="4">
        <v>4.8618107507061083E-4</v>
      </c>
      <c r="O6" s="4">
        <v>1.0507077868468393E-3</v>
      </c>
      <c r="P6" s="4">
        <v>2.7761760680106483E-3</v>
      </c>
      <c r="Q6" s="4">
        <v>7.047856463371962E-4</v>
      </c>
      <c r="R6" s="4">
        <v>1.50061127679625E-3</v>
      </c>
      <c r="S6" s="4">
        <v>1.0369081609475058E-3</v>
      </c>
      <c r="T6" s="4">
        <v>2.5190167133632229E-3</v>
      </c>
      <c r="U6" s="4">
        <v>7.1986567788010327E-4</v>
      </c>
      <c r="V6" s="4">
        <v>1.6199379750567889E-3</v>
      </c>
      <c r="W6" s="4">
        <v>1.0454806824709024E-3</v>
      </c>
      <c r="X6" s="4">
        <v>2.0673881794294204E-3</v>
      </c>
      <c r="Y6" s="4">
        <v>9.9073245619186469E-4</v>
      </c>
      <c r="Z6" s="4">
        <v>1.0733183691524265E-3</v>
      </c>
      <c r="AA6" s="4">
        <v>2.5276200315380889E-3</v>
      </c>
      <c r="AB6" s="4">
        <v>-8.3461042872144493E-5</v>
      </c>
      <c r="AC6" s="4">
        <v>1.0217853440794089E-3</v>
      </c>
      <c r="AD6" s="4">
        <v>2.5315421860555587E-4</v>
      </c>
      <c r="AE6" s="4">
        <v>1.2601166928696463E-3</v>
      </c>
      <c r="AF6" s="4">
        <v>1.653716675200468E-3</v>
      </c>
      <c r="AG6" s="4">
        <v>2.6732673444976784E-4</v>
      </c>
      <c r="AH6" s="4">
        <v>6.5288443493169142E-4</v>
      </c>
      <c r="AI6" s="4">
        <v>7.0555762092559295E-4</v>
      </c>
      <c r="AJ6" s="4">
        <v>1.2234624671556369E-3</v>
      </c>
      <c r="AK6" s="4">
        <v>2.5614893905084998E-3</v>
      </c>
      <c r="AL6" s="4">
        <v>1.2637440673001893E-3</v>
      </c>
      <c r="AM6" s="4">
        <v>1.8149619086169112E-3</v>
      </c>
      <c r="AN6" s="4">
        <v>2.2511422399923054E-3</v>
      </c>
      <c r="AO6" s="4">
        <v>2.9208353744402606E-3</v>
      </c>
      <c r="AP6" s="4">
        <v>1.3223061939753959E-3</v>
      </c>
      <c r="AQ6" s="4">
        <v>1.38607262179499E-3</v>
      </c>
      <c r="AR6" s="4">
        <v>8.714359828558895E-4</v>
      </c>
      <c r="AS6" s="4">
        <v>1.0779137898347759E-3</v>
      </c>
      <c r="AT6" s="4">
        <v>1.0290959284909619E-3</v>
      </c>
      <c r="AU6" s="4">
        <v>3.7248178237144383E-3</v>
      </c>
      <c r="AV6" s="4">
        <v>5.9489815402152888E-4</v>
      </c>
      <c r="AW6" s="4">
        <v>5.9081558220390039E-4</v>
      </c>
    </row>
    <row r="7" spans="1:49" x14ac:dyDescent="0.2">
      <c r="A7" s="4" t="s">
        <v>6</v>
      </c>
      <c r="B7" s="11">
        <v>5.8932946153113282E-3</v>
      </c>
      <c r="C7" s="9"/>
      <c r="D7" s="9" t="s">
        <v>44</v>
      </c>
      <c r="E7" s="21">
        <v>0</v>
      </c>
      <c r="F7" s="10"/>
      <c r="G7" s="10"/>
      <c r="H7" s="10"/>
      <c r="I7" s="10"/>
      <c r="K7" s="4" t="s">
        <v>6</v>
      </c>
      <c r="L7" s="4">
        <v>1.2494613580403789E-3</v>
      </c>
      <c r="M7" s="4">
        <v>8.0356953894510563E-4</v>
      </c>
      <c r="N7" s="4">
        <v>8.7633885099562406E-4</v>
      </c>
      <c r="O7" s="4">
        <v>1.1012885865245032E-3</v>
      </c>
      <c r="P7" s="4">
        <v>7.047856463371962E-4</v>
      </c>
      <c r="Q7" s="4">
        <v>3.711341818336952E-3</v>
      </c>
      <c r="R7" s="4">
        <v>1.166560705904414E-3</v>
      </c>
      <c r="S7" s="4">
        <v>9.0759701785025741E-4</v>
      </c>
      <c r="T7" s="4">
        <v>2.9663992162378403E-3</v>
      </c>
      <c r="U7" s="4">
        <v>4.0219373145310253E-4</v>
      </c>
      <c r="V7" s="4">
        <v>1.1169864512302213E-3</v>
      </c>
      <c r="W7" s="4">
        <v>8.0872628370102779E-4</v>
      </c>
      <c r="X7" s="4">
        <v>1.3617005883487575E-3</v>
      </c>
      <c r="Y7" s="4">
        <v>4.9398937438871384E-4</v>
      </c>
      <c r="Z7" s="4">
        <v>8.5085222872580905E-4</v>
      </c>
      <c r="AA7" s="4">
        <v>9.2654253950890601E-4</v>
      </c>
      <c r="AB7" s="4">
        <v>-4.6977408383799346E-5</v>
      </c>
      <c r="AC7" s="4">
        <v>1.6070779265297962E-3</v>
      </c>
      <c r="AD7" s="4">
        <v>6.6872123261394877E-4</v>
      </c>
      <c r="AE7" s="4">
        <v>8.2955647901060577E-4</v>
      </c>
      <c r="AF7" s="4">
        <v>2.3399298828971449E-3</v>
      </c>
      <c r="AG7" s="4">
        <v>2.6008670027617708E-4</v>
      </c>
      <c r="AH7" s="4">
        <v>9.3310540237569899E-4</v>
      </c>
      <c r="AI7" s="4">
        <v>1.004373451459901E-3</v>
      </c>
      <c r="AJ7" s="4">
        <v>1.9491292170137318E-3</v>
      </c>
      <c r="AK7" s="4">
        <v>2.6024007046148148E-3</v>
      </c>
      <c r="AL7" s="4">
        <v>1.6476786278742715E-3</v>
      </c>
      <c r="AM7" s="4">
        <v>1.4682026173358294E-3</v>
      </c>
      <c r="AN7" s="4">
        <v>1.7416892837276172E-3</v>
      </c>
      <c r="AO7" s="4">
        <v>2.8846603599304412E-3</v>
      </c>
      <c r="AP7" s="4">
        <v>1.3295612279499674E-3</v>
      </c>
      <c r="AQ7" s="4">
        <v>1.1029397261885846E-3</v>
      </c>
      <c r="AR7" s="4">
        <v>1.4546800256877892E-3</v>
      </c>
      <c r="AS7" s="4">
        <v>1.2780320406972892E-3</v>
      </c>
      <c r="AT7" s="4">
        <v>1.6332836906070864E-3</v>
      </c>
      <c r="AU7" s="4">
        <v>2.8277701667657668E-3</v>
      </c>
      <c r="AV7" s="4">
        <v>7.6663769467712434E-4</v>
      </c>
      <c r="AW7" s="4">
        <v>5.3532216873935199E-4</v>
      </c>
    </row>
    <row r="8" spans="1:49" x14ac:dyDescent="0.2">
      <c r="A8" s="4" t="s">
        <v>7</v>
      </c>
      <c r="B8" s="11">
        <v>3.2815491223400204E-3</v>
      </c>
      <c r="C8" s="9"/>
      <c r="D8" s="9" t="s">
        <v>45</v>
      </c>
      <c r="E8" s="21">
        <v>0</v>
      </c>
      <c r="F8" s="10"/>
      <c r="G8" s="10"/>
      <c r="H8" s="10"/>
      <c r="I8" s="10"/>
      <c r="K8" s="4" t="s">
        <v>7</v>
      </c>
      <c r="L8" s="4">
        <v>1.4389441991367366E-3</v>
      </c>
      <c r="M8" s="4">
        <v>5.3425119036523076E-4</v>
      </c>
      <c r="N8" s="4">
        <v>4.3904764104778422E-4</v>
      </c>
      <c r="O8" s="4">
        <v>1.1754822814768915E-3</v>
      </c>
      <c r="P8" s="4">
        <v>1.50061127679625E-3</v>
      </c>
      <c r="Q8" s="4">
        <v>1.166560705904414E-3</v>
      </c>
      <c r="R8" s="4">
        <v>3.4221902238042831E-3</v>
      </c>
      <c r="S8" s="4">
        <v>1.4397233774544823E-3</v>
      </c>
      <c r="T8" s="4">
        <v>3.5764554361821677E-3</v>
      </c>
      <c r="U8" s="4">
        <v>7.1382230558269969E-4</v>
      </c>
      <c r="V8" s="4">
        <v>1.4566442270259961E-3</v>
      </c>
      <c r="W8" s="4">
        <v>1.0794328422378734E-3</v>
      </c>
      <c r="X8" s="4">
        <v>1.2469001122847496E-3</v>
      </c>
      <c r="Y8" s="4">
        <v>4.6596406408037683E-4</v>
      </c>
      <c r="Z8" s="4">
        <v>1.0780108291425538E-3</v>
      </c>
      <c r="AA8" s="4">
        <v>1.4732114076897774E-3</v>
      </c>
      <c r="AB8" s="4">
        <v>-1.6214672185781175E-5</v>
      </c>
      <c r="AC8" s="4">
        <v>1.1274404413416695E-3</v>
      </c>
      <c r="AD8" s="4">
        <v>5.7518477067856259E-4</v>
      </c>
      <c r="AE8" s="4">
        <v>9.9566271431475993E-4</v>
      </c>
      <c r="AF8" s="4">
        <v>2.062362215806733E-3</v>
      </c>
      <c r="AG8" s="4">
        <v>2.4188310138425229E-5</v>
      </c>
      <c r="AH8" s="4">
        <v>5.7372386667412184E-4</v>
      </c>
      <c r="AI8" s="4">
        <v>1.188609611651221E-3</v>
      </c>
      <c r="AJ8" s="4">
        <v>1.7242666607379337E-3</v>
      </c>
      <c r="AK8" s="4">
        <v>2.6407248046012048E-3</v>
      </c>
      <c r="AL8" s="4">
        <v>1.5266171634019398E-3</v>
      </c>
      <c r="AM8" s="4">
        <v>1.6845414909800475E-3</v>
      </c>
      <c r="AN8" s="4">
        <v>2.0055892118219691E-3</v>
      </c>
      <c r="AO8" s="4">
        <v>2.3971923374709607E-3</v>
      </c>
      <c r="AP8" s="4">
        <v>1.64307530678324E-3</v>
      </c>
      <c r="AQ8" s="4">
        <v>1.513110451405783E-3</v>
      </c>
      <c r="AR8" s="4">
        <v>1.0800160045184917E-3</v>
      </c>
      <c r="AS8" s="4">
        <v>1.0411448023005497E-3</v>
      </c>
      <c r="AT8" s="4">
        <v>1.3023388662530755E-3</v>
      </c>
      <c r="AU8" s="4">
        <v>3.0475930769496545E-3</v>
      </c>
      <c r="AV8" s="4">
        <v>3.6346180117248977E-4</v>
      </c>
      <c r="AW8" s="4">
        <v>4.2494741312072438E-4</v>
      </c>
    </row>
    <row r="9" spans="1:49" x14ac:dyDescent="0.2">
      <c r="A9" s="4" t="s">
        <v>8</v>
      </c>
      <c r="B9" s="11">
        <v>3.9722715098998321E-4</v>
      </c>
      <c r="C9" s="9"/>
      <c r="D9" s="9" t="s">
        <v>46</v>
      </c>
      <c r="E9" s="21">
        <v>0</v>
      </c>
      <c r="F9" s="10"/>
      <c r="G9" s="10"/>
      <c r="H9" s="10"/>
      <c r="I9" s="10"/>
      <c r="K9" s="4" t="s">
        <v>8</v>
      </c>
      <c r="L9" s="4">
        <v>1.3493226052315049E-3</v>
      </c>
      <c r="M9" s="4">
        <v>7.3119095628096278E-4</v>
      </c>
      <c r="N9" s="4">
        <v>3.2796917191183162E-4</v>
      </c>
      <c r="O9" s="4">
        <v>5.9145471488511112E-4</v>
      </c>
      <c r="P9" s="4">
        <v>1.0369081609475058E-3</v>
      </c>
      <c r="Q9" s="4">
        <v>9.0759701785025741E-4</v>
      </c>
      <c r="R9" s="4">
        <v>1.4397233774544823E-3</v>
      </c>
      <c r="S9" s="4">
        <v>2.9125952106261723E-3</v>
      </c>
      <c r="T9" s="4">
        <v>2.6557672928832106E-3</v>
      </c>
      <c r="U9" s="4">
        <v>1.2291644998070029E-3</v>
      </c>
      <c r="V9" s="4">
        <v>1.3165970371468295E-3</v>
      </c>
      <c r="W9" s="4">
        <v>9.0726874905012079E-4</v>
      </c>
      <c r="X9" s="4">
        <v>1.5860816244562819E-3</v>
      </c>
      <c r="Y9" s="4">
        <v>8.2529983700280727E-4</v>
      </c>
      <c r="Z9" s="4">
        <v>9.8407437355571797E-4</v>
      </c>
      <c r="AA9" s="4">
        <v>1.5288677102547302E-3</v>
      </c>
      <c r="AB9" s="4">
        <v>-2.5796468078500123E-6</v>
      </c>
      <c r="AC9" s="4">
        <v>4.0379440082145623E-4</v>
      </c>
      <c r="AD9" s="4">
        <v>7.3629149911737962E-4</v>
      </c>
      <c r="AE9" s="4">
        <v>8.530695121157164E-4</v>
      </c>
      <c r="AF9" s="4">
        <v>9.2550343725893408E-4</v>
      </c>
      <c r="AG9" s="4">
        <v>3.9519287402569868E-5</v>
      </c>
      <c r="AH9" s="4">
        <v>7.5349846691364036E-4</v>
      </c>
      <c r="AI9" s="4">
        <v>7.7559652779128998E-4</v>
      </c>
      <c r="AJ9" s="4">
        <v>1.3325225946192679E-3</v>
      </c>
      <c r="AK9" s="4">
        <v>2.1240263795870126E-3</v>
      </c>
      <c r="AL9" s="4">
        <v>7.0409758039617913E-4</v>
      </c>
      <c r="AM9" s="4">
        <v>6.5140723076222119E-4</v>
      </c>
      <c r="AN9" s="4">
        <v>1.9261707486398682E-3</v>
      </c>
      <c r="AO9" s="4">
        <v>2.1920812699562512E-3</v>
      </c>
      <c r="AP9" s="4">
        <v>1.0034845418839982E-3</v>
      </c>
      <c r="AQ9" s="4">
        <v>1.1249978182180933E-3</v>
      </c>
      <c r="AR9" s="4">
        <v>1.1450031076426657E-3</v>
      </c>
      <c r="AS9" s="4">
        <v>1.0932846109758391E-3</v>
      </c>
      <c r="AT9" s="4">
        <v>1.1809637660101042E-3</v>
      </c>
      <c r="AU9" s="4">
        <v>2.0154260137754602E-3</v>
      </c>
      <c r="AV9" s="4">
        <v>4.4880837406453946E-4</v>
      </c>
      <c r="AW9" s="4">
        <v>5.4305173995159502E-4</v>
      </c>
    </row>
    <row r="10" spans="1:49" x14ac:dyDescent="0.2">
      <c r="A10" s="4" t="s">
        <v>9</v>
      </c>
      <c r="B10" s="11">
        <v>-1.838580564359419E-2</v>
      </c>
      <c r="C10" s="9"/>
      <c r="D10" s="9" t="s">
        <v>47</v>
      </c>
      <c r="E10" s="21">
        <v>0</v>
      </c>
      <c r="F10" s="10"/>
      <c r="G10" s="10"/>
      <c r="H10" s="10"/>
      <c r="I10" s="10"/>
      <c r="K10" s="4" t="s">
        <v>9</v>
      </c>
      <c r="L10" s="4">
        <v>2.570586644092124E-3</v>
      </c>
      <c r="M10" s="4">
        <v>6.4909482924327628E-4</v>
      </c>
      <c r="N10" s="4">
        <v>6.7391384716820088E-4</v>
      </c>
      <c r="O10" s="4">
        <v>1.902748754576305E-3</v>
      </c>
      <c r="P10" s="4">
        <v>2.5190167133632229E-3</v>
      </c>
      <c r="Q10" s="4">
        <v>2.9663992162378403E-3</v>
      </c>
      <c r="R10" s="4">
        <v>3.5764554361821677E-3</v>
      </c>
      <c r="S10" s="4">
        <v>2.6557672928832106E-3</v>
      </c>
      <c r="T10" s="4">
        <v>2.1169048295664725E-2</v>
      </c>
      <c r="U10" s="4">
        <v>1.1973608214126824E-3</v>
      </c>
      <c r="V10" s="4">
        <v>2.7497843395875615E-3</v>
      </c>
      <c r="W10" s="4">
        <v>1.8100628303559614E-3</v>
      </c>
      <c r="X10" s="4">
        <v>1.3099961537998207E-3</v>
      </c>
      <c r="Y10" s="4">
        <v>-4.6319675846992025E-4</v>
      </c>
      <c r="Z10" s="4">
        <v>1.385135459935556E-3</v>
      </c>
      <c r="AA10" s="4">
        <v>2.4533337963860706E-3</v>
      </c>
      <c r="AB10" s="4">
        <v>1.2146787860532873E-4</v>
      </c>
      <c r="AC10" s="4">
        <v>3.1998757646388982E-3</v>
      </c>
      <c r="AD10" s="4">
        <v>1.94291068164659E-3</v>
      </c>
      <c r="AE10" s="4">
        <v>1.9688804621151349E-3</v>
      </c>
      <c r="AF10" s="4">
        <v>5.0037391274916189E-3</v>
      </c>
      <c r="AG10" s="4">
        <v>4.839067353807534E-4</v>
      </c>
      <c r="AH10" s="4">
        <v>6.755704713316212E-4</v>
      </c>
      <c r="AI10" s="4">
        <v>2.0266734240748374E-3</v>
      </c>
      <c r="AJ10" s="4">
        <v>3.382250810170523E-3</v>
      </c>
      <c r="AK10" s="4">
        <v>5.6778006327064708E-3</v>
      </c>
      <c r="AL10" s="4">
        <v>2.959575140395162E-3</v>
      </c>
      <c r="AM10" s="4">
        <v>2.6697882099886014E-3</v>
      </c>
      <c r="AN10" s="4">
        <v>6.5609069192691383E-3</v>
      </c>
      <c r="AO10" s="4">
        <v>5.8856466444667929E-3</v>
      </c>
      <c r="AP10" s="4">
        <v>3.0052113348507789E-3</v>
      </c>
      <c r="AQ10" s="4">
        <v>2.1675135312472808E-3</v>
      </c>
      <c r="AR10" s="4">
        <v>2.8478984183977073E-3</v>
      </c>
      <c r="AS10" s="4">
        <v>2.1166589657795119E-3</v>
      </c>
      <c r="AT10" s="4">
        <v>1.79098245052857E-3</v>
      </c>
      <c r="AU10" s="4">
        <v>7.1145523411443295E-3</v>
      </c>
      <c r="AV10" s="4">
        <v>-5.0659591165448608E-5</v>
      </c>
      <c r="AW10" s="4">
        <v>2.1422168831826062E-3</v>
      </c>
    </row>
    <row r="11" spans="1:49" x14ac:dyDescent="0.2">
      <c r="A11" s="4" t="s">
        <v>10</v>
      </c>
      <c r="B11" s="11">
        <v>6.5734104582726655E-3</v>
      </c>
      <c r="C11" s="9"/>
      <c r="D11" s="9" t="s">
        <v>48</v>
      </c>
      <c r="E11" s="21">
        <v>3.6527535167072432E-2</v>
      </c>
      <c r="F11" s="10"/>
      <c r="G11" s="10"/>
      <c r="H11" s="10"/>
      <c r="I11" s="10"/>
      <c r="K11" s="4" t="s">
        <v>10</v>
      </c>
      <c r="L11" s="4">
        <v>8.9559435989799876E-4</v>
      </c>
      <c r="M11" s="4">
        <v>9.7377202789100507E-4</v>
      </c>
      <c r="N11" s="4">
        <v>-4.8527589503235284E-6</v>
      </c>
      <c r="O11" s="4">
        <v>1.5319195672159366E-3</v>
      </c>
      <c r="P11" s="4">
        <v>7.1986567788010327E-4</v>
      </c>
      <c r="Q11" s="4">
        <v>4.0219373145310253E-4</v>
      </c>
      <c r="R11" s="4">
        <v>7.1382230558269969E-4</v>
      </c>
      <c r="S11" s="4">
        <v>1.2291644998070029E-3</v>
      </c>
      <c r="T11" s="4">
        <v>1.1973608214126824E-3</v>
      </c>
      <c r="U11" s="4">
        <v>3.522653412875085E-3</v>
      </c>
      <c r="V11" s="4">
        <v>1.109224949365368E-3</v>
      </c>
      <c r="W11" s="4">
        <v>6.2860057435658117E-4</v>
      </c>
      <c r="X11" s="4">
        <v>1.1633252510535638E-3</v>
      </c>
      <c r="Y11" s="4">
        <v>1.1088894672298406E-3</v>
      </c>
      <c r="Z11" s="4">
        <v>6.2424804467584602E-4</v>
      </c>
      <c r="AA11" s="4">
        <v>9.1921815311852445E-4</v>
      </c>
      <c r="AB11" s="4">
        <v>-1.3233119336512967E-5</v>
      </c>
      <c r="AC11" s="4">
        <v>9.3462772783454745E-4</v>
      </c>
      <c r="AD11" s="4">
        <v>8.8177802016865001E-4</v>
      </c>
      <c r="AE11" s="4">
        <v>7.5256542009130339E-4</v>
      </c>
      <c r="AF11" s="4">
        <v>6.5821284203839846E-4</v>
      </c>
      <c r="AG11" s="4">
        <v>-5.3752907459196002E-4</v>
      </c>
      <c r="AH11" s="4">
        <v>5.8187074411575747E-4</v>
      </c>
      <c r="AI11" s="4">
        <v>2.3583316509953223E-4</v>
      </c>
      <c r="AJ11" s="4">
        <v>3.1234595807917405E-4</v>
      </c>
      <c r="AK11" s="4">
        <v>1.0304521489470449E-3</v>
      </c>
      <c r="AL11" s="4">
        <v>7.006063237557492E-4</v>
      </c>
      <c r="AM11" s="4">
        <v>5.7092517437824764E-4</v>
      </c>
      <c r="AN11" s="4">
        <v>1.0064562481576923E-3</v>
      </c>
      <c r="AO11" s="4">
        <v>1.0627362899438733E-3</v>
      </c>
      <c r="AP11" s="4">
        <v>5.1919588151234334E-4</v>
      </c>
      <c r="AQ11" s="4">
        <v>6.560795293485259E-4</v>
      </c>
      <c r="AR11" s="4">
        <v>7.2677903800690816E-4</v>
      </c>
      <c r="AS11" s="4">
        <v>3.5857373300233553E-4</v>
      </c>
      <c r="AT11" s="4">
        <v>5.8756619629161684E-4</v>
      </c>
      <c r="AU11" s="4">
        <v>1.5074267629682411E-4</v>
      </c>
      <c r="AV11" s="4">
        <v>4.3022206028484961E-4</v>
      </c>
      <c r="AW11" s="4">
        <v>2.9363398346761882E-4</v>
      </c>
    </row>
    <row r="12" spans="1:49" x14ac:dyDescent="0.2">
      <c r="A12" s="4" t="s">
        <v>11</v>
      </c>
      <c r="B12" s="11">
        <v>-7.1235684197075025E-3</v>
      </c>
      <c r="C12" s="9"/>
      <c r="D12" s="9" t="s">
        <v>49</v>
      </c>
      <c r="E12" s="21">
        <v>0</v>
      </c>
      <c r="F12" s="10"/>
      <c r="G12" s="10"/>
      <c r="H12" s="10"/>
      <c r="I12" s="10"/>
      <c r="K12" s="4" t="s">
        <v>11</v>
      </c>
      <c r="L12" s="4">
        <v>1.6146410536984719E-3</v>
      </c>
      <c r="M12" s="4">
        <v>6.6518608378586584E-4</v>
      </c>
      <c r="N12" s="4">
        <v>5.4537648596327882E-4</v>
      </c>
      <c r="O12" s="4">
        <v>1.8509543164341141E-3</v>
      </c>
      <c r="P12" s="4">
        <v>1.6199379750567889E-3</v>
      </c>
      <c r="Q12" s="4">
        <v>1.1169864512302213E-3</v>
      </c>
      <c r="R12" s="4">
        <v>1.4566442270259961E-3</v>
      </c>
      <c r="S12" s="4">
        <v>1.3165970371468295E-3</v>
      </c>
      <c r="T12" s="4">
        <v>2.7497843395875615E-3</v>
      </c>
      <c r="U12" s="4">
        <v>1.109224949365368E-3</v>
      </c>
      <c r="V12" s="4">
        <v>3.5973864189353623E-3</v>
      </c>
      <c r="W12" s="4">
        <v>8.0662439291789379E-4</v>
      </c>
      <c r="X12" s="4">
        <v>1.2329333477913743E-3</v>
      </c>
      <c r="Y12" s="4">
        <v>9.5892915110604377E-4</v>
      </c>
      <c r="Z12" s="4">
        <v>1.0231684296309598E-3</v>
      </c>
      <c r="AA12" s="4">
        <v>1.6113084907800053E-3</v>
      </c>
      <c r="AB12" s="4">
        <v>-5.3782325781627709E-5</v>
      </c>
      <c r="AC12" s="4">
        <v>1.1257565049948169E-3</v>
      </c>
      <c r="AD12" s="4">
        <v>1.1353177819489744E-3</v>
      </c>
      <c r="AE12" s="4">
        <v>1.6776002329977563E-3</v>
      </c>
      <c r="AF12" s="4">
        <v>2.2037472995998656E-3</v>
      </c>
      <c r="AG12" s="4">
        <v>2.1803049437984882E-4</v>
      </c>
      <c r="AH12" s="4">
        <v>8.5371646083451933E-4</v>
      </c>
      <c r="AI12" s="4">
        <v>1.0388122415735763E-3</v>
      </c>
      <c r="AJ12" s="4">
        <v>1.1419939882850844E-3</v>
      </c>
      <c r="AK12" s="4">
        <v>2.7653783674028128E-3</v>
      </c>
      <c r="AL12" s="4">
        <v>1.2457085453369513E-3</v>
      </c>
      <c r="AM12" s="4">
        <v>1.3059757554980944E-3</v>
      </c>
      <c r="AN12" s="4">
        <v>2.345930154568705E-3</v>
      </c>
      <c r="AO12" s="4">
        <v>2.9668941401182073E-3</v>
      </c>
      <c r="AP12" s="4">
        <v>1.2251226492994819E-3</v>
      </c>
      <c r="AQ12" s="4">
        <v>1.0217867227307722E-3</v>
      </c>
      <c r="AR12" s="4">
        <v>1.1811192519443859E-3</v>
      </c>
      <c r="AS12" s="4">
        <v>1.8758560179910101E-3</v>
      </c>
      <c r="AT12" s="4">
        <v>1.5544025826899229E-3</v>
      </c>
      <c r="AU12" s="4">
        <v>2.2454527407238883E-3</v>
      </c>
      <c r="AV12" s="4">
        <v>8.8171763306506496E-4</v>
      </c>
      <c r="AW12" s="4">
        <v>9.2122902068412951E-4</v>
      </c>
    </row>
    <row r="13" spans="1:49" x14ac:dyDescent="0.2">
      <c r="A13" s="4" t="s">
        <v>12</v>
      </c>
      <c r="B13" s="11">
        <v>4.7300804421222175E-3</v>
      </c>
      <c r="C13" s="9"/>
      <c r="D13" s="9" t="s">
        <v>50</v>
      </c>
      <c r="E13" s="21">
        <v>0</v>
      </c>
      <c r="F13" s="10"/>
      <c r="G13" s="10"/>
      <c r="H13" s="10"/>
      <c r="I13" s="10"/>
      <c r="K13" s="4" t="s">
        <v>12</v>
      </c>
      <c r="L13" s="4">
        <v>9.4599102563169162E-4</v>
      </c>
      <c r="M13" s="4">
        <v>5.6155935648623874E-4</v>
      </c>
      <c r="N13" s="4">
        <v>1.9730842044982243E-4</v>
      </c>
      <c r="O13" s="4">
        <v>1.0823381766628785E-3</v>
      </c>
      <c r="P13" s="4">
        <v>1.0454806824709024E-3</v>
      </c>
      <c r="Q13" s="4">
        <v>8.0872628370102779E-4</v>
      </c>
      <c r="R13" s="4">
        <v>1.0794328422378734E-3</v>
      </c>
      <c r="S13" s="4">
        <v>9.0726874905012079E-4</v>
      </c>
      <c r="T13" s="4">
        <v>1.8100628303559614E-3</v>
      </c>
      <c r="U13" s="4">
        <v>6.2860057435658117E-4</v>
      </c>
      <c r="V13" s="4">
        <v>8.0662439291789379E-4</v>
      </c>
      <c r="W13" s="4">
        <v>1.2390117945796993E-3</v>
      </c>
      <c r="X13" s="4">
        <v>1.1203333975844353E-3</v>
      </c>
      <c r="Y13" s="4">
        <v>3.8728807860010994E-4</v>
      </c>
      <c r="Z13" s="4">
        <v>7.0037277940504495E-4</v>
      </c>
      <c r="AA13" s="4">
        <v>1.3051282476819839E-3</v>
      </c>
      <c r="AB13" s="4">
        <v>1.2425054556575853E-6</v>
      </c>
      <c r="AC13" s="4">
        <v>6.3042649187667634E-4</v>
      </c>
      <c r="AD13" s="4">
        <v>5.228976276380028E-4</v>
      </c>
      <c r="AE13" s="4">
        <v>8.8044487247937171E-4</v>
      </c>
      <c r="AF13" s="4">
        <v>1.054894807578341E-3</v>
      </c>
      <c r="AG13" s="4">
        <v>2.7052957328275421E-4</v>
      </c>
      <c r="AH13" s="4">
        <v>4.7813117630336326E-4</v>
      </c>
      <c r="AI13" s="4">
        <v>5.5290565964855206E-4</v>
      </c>
      <c r="AJ13" s="4">
        <v>1.1187397640129227E-3</v>
      </c>
      <c r="AK13" s="4">
        <v>1.3240317894277326E-3</v>
      </c>
      <c r="AL13" s="4">
        <v>8.0440911960194073E-4</v>
      </c>
      <c r="AM13" s="4">
        <v>1.161569849877545E-3</v>
      </c>
      <c r="AN13" s="4">
        <v>1.5038942196556049E-3</v>
      </c>
      <c r="AO13" s="4">
        <v>9.9246843416525218E-4</v>
      </c>
      <c r="AP13" s="4">
        <v>8.8609139332120057E-4</v>
      </c>
      <c r="AQ13" s="4">
        <v>1.1399920843856767E-3</v>
      </c>
      <c r="AR13" s="4">
        <v>5.7771291853363584E-4</v>
      </c>
      <c r="AS13" s="4">
        <v>7.8060876596248812E-4</v>
      </c>
      <c r="AT13" s="4">
        <v>4.1493472380667713E-4</v>
      </c>
      <c r="AU13" s="4">
        <v>1.9504777703640824E-3</v>
      </c>
      <c r="AV13" s="4">
        <v>5.2598915694553289E-4</v>
      </c>
      <c r="AW13" s="4">
        <v>3.7004889324345792E-4</v>
      </c>
    </row>
    <row r="14" spans="1:49" x14ac:dyDescent="0.2">
      <c r="A14" s="4" t="s">
        <v>13</v>
      </c>
      <c r="B14" s="11">
        <v>-4.8082428383027205E-3</v>
      </c>
      <c r="C14" s="9"/>
      <c r="D14" s="9" t="s">
        <v>51</v>
      </c>
      <c r="E14" s="21">
        <v>0</v>
      </c>
      <c r="F14" s="10"/>
      <c r="G14" s="10"/>
      <c r="H14" s="10"/>
      <c r="I14" s="10"/>
      <c r="K14" s="4" t="s">
        <v>13</v>
      </c>
      <c r="L14" s="4">
        <v>1.7034216347858718E-3</v>
      </c>
      <c r="M14" s="4">
        <v>1.5080733755278889E-3</v>
      </c>
      <c r="N14" s="4">
        <v>6.2470040723136588E-4</v>
      </c>
      <c r="O14" s="4">
        <v>1.2687804006096771E-3</v>
      </c>
      <c r="P14" s="4">
        <v>2.0673881794294204E-3</v>
      </c>
      <c r="Q14" s="4">
        <v>1.3617005883487575E-3</v>
      </c>
      <c r="R14" s="4">
        <v>1.2469001122847496E-3</v>
      </c>
      <c r="S14" s="4">
        <v>1.5860816244562819E-3</v>
      </c>
      <c r="T14" s="4">
        <v>1.3099961537998207E-3</v>
      </c>
      <c r="U14" s="4">
        <v>1.1633252510535638E-3</v>
      </c>
      <c r="V14" s="4">
        <v>1.2329333477913743E-3</v>
      </c>
      <c r="W14" s="4">
        <v>1.1203333975844353E-3</v>
      </c>
      <c r="X14" s="4">
        <v>3.7099037644880194E-3</v>
      </c>
      <c r="Y14" s="4">
        <v>1.6338035980655013E-3</v>
      </c>
      <c r="Z14" s="4">
        <v>1.7644165370279364E-3</v>
      </c>
      <c r="AA14" s="4">
        <v>2.5351951881173503E-3</v>
      </c>
      <c r="AB14" s="4">
        <v>-6.8331880772102394E-5</v>
      </c>
      <c r="AC14" s="4">
        <v>8.5998249198140247E-4</v>
      </c>
      <c r="AD14" s="4">
        <v>6.4742652084670181E-4</v>
      </c>
      <c r="AE14" s="4">
        <v>1.2070648183626512E-3</v>
      </c>
      <c r="AF14" s="4">
        <v>1.4933272722466677E-3</v>
      </c>
      <c r="AG14" s="4">
        <v>5.3233825792687293E-4</v>
      </c>
      <c r="AH14" s="4">
        <v>7.4110833477146487E-4</v>
      </c>
      <c r="AI14" s="4">
        <v>7.9154686510186098E-4</v>
      </c>
      <c r="AJ14" s="4">
        <v>1.1217427254556227E-3</v>
      </c>
      <c r="AK14" s="4">
        <v>1.9221432851095151E-3</v>
      </c>
      <c r="AL14" s="4">
        <v>1.251500085520374E-3</v>
      </c>
      <c r="AM14" s="4">
        <v>1.8152030149412139E-3</v>
      </c>
      <c r="AN14" s="4">
        <v>1.7384772785786324E-3</v>
      </c>
      <c r="AO14" s="4">
        <v>2.5300613468935162E-3</v>
      </c>
      <c r="AP14" s="4">
        <v>1.4131038777553022E-3</v>
      </c>
      <c r="AQ14" s="4">
        <v>1.500219799717348E-3</v>
      </c>
      <c r="AR14" s="4">
        <v>7.6913112345089387E-4</v>
      </c>
      <c r="AS14" s="4">
        <v>8.3184334061592779E-4</v>
      </c>
      <c r="AT14" s="4">
        <v>9.7883780847290232E-4</v>
      </c>
      <c r="AU14" s="4">
        <v>3.8510360923777257E-3</v>
      </c>
      <c r="AV14" s="4">
        <v>8.7408438520061686E-4</v>
      </c>
      <c r="AW14" s="4">
        <v>5.846371004451877E-4</v>
      </c>
    </row>
    <row r="15" spans="1:49" x14ac:dyDescent="0.2">
      <c r="A15" s="4" t="s">
        <v>14</v>
      </c>
      <c r="B15" s="11">
        <v>1.9230866547591088E-3</v>
      </c>
      <c r="C15" s="9"/>
      <c r="D15" s="9" t="s">
        <v>52</v>
      </c>
      <c r="E15" s="21">
        <v>0</v>
      </c>
      <c r="F15" s="10"/>
      <c r="G15" s="10"/>
      <c r="H15" s="10"/>
      <c r="I15" s="10"/>
      <c r="K15" s="4" t="s">
        <v>14</v>
      </c>
      <c r="L15" s="4">
        <v>9.0804458495926603E-4</v>
      </c>
      <c r="M15" s="4">
        <v>1.2589186596910177E-3</v>
      </c>
      <c r="N15" s="4">
        <v>3.4564689962884464E-4</v>
      </c>
      <c r="O15" s="4">
        <v>1.016252709815124E-3</v>
      </c>
      <c r="P15" s="4">
        <v>9.9073245619186469E-4</v>
      </c>
      <c r="Q15" s="4">
        <v>4.9398937438871384E-4</v>
      </c>
      <c r="R15" s="4">
        <v>4.6596406408037683E-4</v>
      </c>
      <c r="S15" s="4">
        <v>8.2529983700280727E-4</v>
      </c>
      <c r="T15" s="4">
        <v>-4.6319675846992025E-4</v>
      </c>
      <c r="U15" s="4">
        <v>1.1088894672298406E-3</v>
      </c>
      <c r="V15" s="4">
        <v>9.5892915110604377E-4</v>
      </c>
      <c r="W15" s="4">
        <v>3.8728807860010994E-4</v>
      </c>
      <c r="X15" s="4">
        <v>1.6338035980655013E-3</v>
      </c>
      <c r="Y15" s="4">
        <v>2.1954100305594717E-3</v>
      </c>
      <c r="Z15" s="4">
        <v>9.7900355263527737E-4</v>
      </c>
      <c r="AA15" s="4">
        <v>9.7258139352457645E-4</v>
      </c>
      <c r="AB15" s="4">
        <v>-1.5592657378811508E-5</v>
      </c>
      <c r="AC15" s="4">
        <v>5.1425694400826331E-4</v>
      </c>
      <c r="AD15" s="4">
        <v>5.5928932678298937E-4</v>
      </c>
      <c r="AE15" s="4">
        <v>6.6258969421727697E-4</v>
      </c>
      <c r="AF15" s="4">
        <v>1.0684984945140519E-3</v>
      </c>
      <c r="AG15" s="4">
        <v>-3.7479780863493506E-4</v>
      </c>
      <c r="AH15" s="4">
        <v>4.359401134364646E-4</v>
      </c>
      <c r="AI15" s="4">
        <v>4.4099682132927464E-4</v>
      </c>
      <c r="AJ15" s="4">
        <v>5.6185769963939516E-4</v>
      </c>
      <c r="AK15" s="4">
        <v>1.1610329192549844E-3</v>
      </c>
      <c r="AL15" s="4">
        <v>7.4404757423460275E-4</v>
      </c>
      <c r="AM15" s="4">
        <v>4.1247539892993903E-4</v>
      </c>
      <c r="AN15" s="4">
        <v>6.142752338613455E-4</v>
      </c>
      <c r="AO15" s="4">
        <v>1.7990992137333621E-3</v>
      </c>
      <c r="AP15" s="4">
        <v>5.6711204355730407E-4</v>
      </c>
      <c r="AQ15" s="4">
        <v>3.7727201107814882E-4</v>
      </c>
      <c r="AR15" s="4">
        <v>4.6566755083115127E-4</v>
      </c>
      <c r="AS15" s="4">
        <v>8.1413337684890731E-4</v>
      </c>
      <c r="AT15" s="4">
        <v>9.744394610410234E-4</v>
      </c>
      <c r="AU15" s="4">
        <v>1.4687456872412696E-3</v>
      </c>
      <c r="AV15" s="4">
        <v>2.4927663226326143E-4</v>
      </c>
      <c r="AW15" s="4">
        <v>8.4054462407207622E-5</v>
      </c>
    </row>
    <row r="16" spans="1:49" x14ac:dyDescent="0.2">
      <c r="A16" s="4" t="s">
        <v>15</v>
      </c>
      <c r="B16" s="11">
        <v>-1.1142494024113409E-3</v>
      </c>
      <c r="C16" s="9"/>
      <c r="D16" s="9" t="s">
        <v>53</v>
      </c>
      <c r="E16" s="21">
        <v>0</v>
      </c>
      <c r="F16" s="10"/>
      <c r="G16" s="10"/>
      <c r="H16" s="10"/>
      <c r="I16" s="10"/>
      <c r="K16" s="4" t="s">
        <v>15</v>
      </c>
      <c r="L16" s="4">
        <v>1.0967649723577454E-3</v>
      </c>
      <c r="M16" s="4">
        <v>5.9034187904096944E-4</v>
      </c>
      <c r="N16" s="4">
        <v>3.213239460255502E-4</v>
      </c>
      <c r="O16" s="4">
        <v>1.0241488841414197E-3</v>
      </c>
      <c r="P16" s="4">
        <v>1.0733183691524265E-3</v>
      </c>
      <c r="Q16" s="4">
        <v>8.5085222872580905E-4</v>
      </c>
      <c r="R16" s="4">
        <v>1.0780108291425538E-3</v>
      </c>
      <c r="S16" s="4">
        <v>9.8407437355571797E-4</v>
      </c>
      <c r="T16" s="4">
        <v>1.385135459935556E-3</v>
      </c>
      <c r="U16" s="4">
        <v>6.2424804467584602E-4</v>
      </c>
      <c r="V16" s="4">
        <v>1.0231684296309598E-3</v>
      </c>
      <c r="W16" s="4">
        <v>7.0037277940504495E-4</v>
      </c>
      <c r="X16" s="4">
        <v>1.7644165370279364E-3</v>
      </c>
      <c r="Y16" s="4">
        <v>9.7900355263527737E-4</v>
      </c>
      <c r="Z16" s="4">
        <v>3.1208920546589233E-3</v>
      </c>
      <c r="AA16" s="4">
        <v>1.4080183061127159E-3</v>
      </c>
      <c r="AB16" s="4">
        <v>5.5514746009200983E-6</v>
      </c>
      <c r="AC16" s="4">
        <v>8.7831064236985087E-4</v>
      </c>
      <c r="AD16" s="4">
        <v>5.2933697628951574E-4</v>
      </c>
      <c r="AE16" s="4">
        <v>9.35498592314673E-4</v>
      </c>
      <c r="AF16" s="4">
        <v>1.8454354285231979E-3</v>
      </c>
      <c r="AG16" s="4">
        <v>4.9661937368500526E-4</v>
      </c>
      <c r="AH16" s="4">
        <v>4.6251655509025089E-4</v>
      </c>
      <c r="AI16" s="4">
        <v>3.7893619517674826E-4</v>
      </c>
      <c r="AJ16" s="4">
        <v>8.5768727986391101E-4</v>
      </c>
      <c r="AK16" s="4">
        <v>1.4079357696014393E-3</v>
      </c>
      <c r="AL16" s="4">
        <v>9.1647233242116155E-4</v>
      </c>
      <c r="AM16" s="4">
        <v>9.8276475352217446E-4</v>
      </c>
      <c r="AN16" s="4">
        <v>1.7576922283037844E-3</v>
      </c>
      <c r="AO16" s="4">
        <v>1.6695897439816365E-3</v>
      </c>
      <c r="AP16" s="4">
        <v>8.6371203543066457E-4</v>
      </c>
      <c r="AQ16" s="4">
        <v>1.1139759153410546E-3</v>
      </c>
      <c r="AR16" s="4">
        <v>6.2764058841907307E-4</v>
      </c>
      <c r="AS16" s="4">
        <v>8.1521050030923406E-4</v>
      </c>
      <c r="AT16" s="4">
        <v>9.2564846062359921E-4</v>
      </c>
      <c r="AU16" s="4">
        <v>2.0284241774846351E-3</v>
      </c>
      <c r="AV16" s="4">
        <v>4.2109046552986362E-4</v>
      </c>
      <c r="AW16" s="4">
        <v>3.7389443988907454E-4</v>
      </c>
    </row>
    <row r="17" spans="1:49" x14ac:dyDescent="0.2">
      <c r="A17" s="4" t="s">
        <v>16</v>
      </c>
      <c r="B17" s="11">
        <v>-8.8292649207164832E-4</v>
      </c>
      <c r="C17" s="9"/>
      <c r="D17" s="9" t="s">
        <v>54</v>
      </c>
      <c r="E17" s="21">
        <v>0</v>
      </c>
      <c r="F17" s="10"/>
      <c r="G17" s="10"/>
      <c r="H17" s="10"/>
      <c r="I17" s="10"/>
      <c r="K17" s="4" t="s">
        <v>16</v>
      </c>
      <c r="L17" s="4">
        <v>1.7350579121172621E-3</v>
      </c>
      <c r="M17" s="4">
        <v>1.149373919964416E-3</v>
      </c>
      <c r="N17" s="4">
        <v>5.6053979603277202E-4</v>
      </c>
      <c r="O17" s="4">
        <v>1.1770910795015684E-3</v>
      </c>
      <c r="P17" s="4">
        <v>2.5276200315380889E-3</v>
      </c>
      <c r="Q17" s="4">
        <v>9.2654253950890601E-4</v>
      </c>
      <c r="R17" s="4">
        <v>1.4732114076897774E-3</v>
      </c>
      <c r="S17" s="4">
        <v>1.5288677102547302E-3</v>
      </c>
      <c r="T17" s="4">
        <v>2.4533337963860706E-3</v>
      </c>
      <c r="U17" s="4">
        <v>9.1921815311852445E-4</v>
      </c>
      <c r="V17" s="4">
        <v>1.6113084907800053E-3</v>
      </c>
      <c r="W17" s="4">
        <v>1.3051282476819839E-3</v>
      </c>
      <c r="X17" s="4">
        <v>2.5351951881173503E-3</v>
      </c>
      <c r="Y17" s="4">
        <v>9.7258139352457645E-4</v>
      </c>
      <c r="Z17" s="4">
        <v>1.4080183061127159E-3</v>
      </c>
      <c r="AA17" s="4">
        <v>3.1537394161011006E-3</v>
      </c>
      <c r="AB17" s="4">
        <v>-4.2786593959199438E-5</v>
      </c>
      <c r="AC17" s="4">
        <v>1.0462426192149067E-3</v>
      </c>
      <c r="AD17" s="4">
        <v>4.5491228967886724E-4</v>
      </c>
      <c r="AE17" s="4">
        <v>1.5747428522559748E-3</v>
      </c>
      <c r="AF17" s="4">
        <v>1.9148330518389449E-3</v>
      </c>
      <c r="AG17" s="4">
        <v>4.7637236048256499E-4</v>
      </c>
      <c r="AH17" s="4">
        <v>8.5078204622930024E-4</v>
      </c>
      <c r="AI17" s="4">
        <v>5.5044363049252165E-4</v>
      </c>
      <c r="AJ17" s="4">
        <v>1.3545972890949671E-3</v>
      </c>
      <c r="AK17" s="4">
        <v>2.5689168717573383E-3</v>
      </c>
      <c r="AL17" s="4">
        <v>1.0745713241698538E-3</v>
      </c>
      <c r="AM17" s="4">
        <v>1.8807915801701571E-3</v>
      </c>
      <c r="AN17" s="4">
        <v>2.2946237774159749E-3</v>
      </c>
      <c r="AO17" s="4">
        <v>2.5528649849702939E-3</v>
      </c>
      <c r="AP17" s="4">
        <v>1.5033559929316781E-3</v>
      </c>
      <c r="AQ17" s="4">
        <v>1.4756127629249808E-3</v>
      </c>
      <c r="AR17" s="4">
        <v>9.0180845455832906E-4</v>
      </c>
      <c r="AS17" s="4">
        <v>1.1990950892378986E-3</v>
      </c>
      <c r="AT17" s="4">
        <v>8.1030054567594954E-4</v>
      </c>
      <c r="AU17" s="4">
        <v>3.7764363726737662E-3</v>
      </c>
      <c r="AV17" s="4">
        <v>5.7003786574216363E-4</v>
      </c>
      <c r="AW17" s="4">
        <v>7.3076907549553651E-4</v>
      </c>
    </row>
    <row r="18" spans="1:49" x14ac:dyDescent="0.2">
      <c r="A18" s="4" t="s">
        <v>17</v>
      </c>
      <c r="B18" s="11">
        <v>7.1617309230217259E-4</v>
      </c>
      <c r="C18" s="9"/>
      <c r="D18" s="9" t="s">
        <v>55</v>
      </c>
      <c r="E18" s="21">
        <v>0.71953315710430577</v>
      </c>
      <c r="F18" s="10"/>
      <c r="G18" s="10"/>
      <c r="H18" s="10"/>
      <c r="I18" s="10"/>
      <c r="K18" s="4" t="s">
        <v>17</v>
      </c>
      <c r="L18" s="4">
        <v>-2.2300697074189569E-5</v>
      </c>
      <c r="M18" s="4">
        <v>3.5901113682868777E-5</v>
      </c>
      <c r="N18" s="4">
        <v>-3.2047308588940147E-5</v>
      </c>
      <c r="O18" s="4">
        <v>1.5222210829075825E-5</v>
      </c>
      <c r="P18" s="4">
        <v>-8.3461042872144493E-5</v>
      </c>
      <c r="Q18" s="4">
        <v>-4.6977408383799346E-5</v>
      </c>
      <c r="R18" s="4">
        <v>-1.6214672185781175E-5</v>
      </c>
      <c r="S18" s="4">
        <v>-2.5796468078500123E-6</v>
      </c>
      <c r="T18" s="4">
        <v>1.2146787860532873E-4</v>
      </c>
      <c r="U18" s="4">
        <v>-1.3233119336512967E-5</v>
      </c>
      <c r="V18" s="4">
        <v>-5.3782325781627709E-5</v>
      </c>
      <c r="W18" s="4">
        <v>1.2425054556575853E-6</v>
      </c>
      <c r="X18" s="4">
        <v>-6.8331880772102394E-5</v>
      </c>
      <c r="Y18" s="4">
        <v>-1.5592657378811508E-5</v>
      </c>
      <c r="Z18" s="4">
        <v>5.5514746009200983E-6</v>
      </c>
      <c r="AA18" s="4">
        <v>-4.2786593959199438E-5</v>
      </c>
      <c r="AB18" s="4">
        <v>8.977245916893903E-5</v>
      </c>
      <c r="AC18" s="4">
        <v>-4.7389436767489597E-5</v>
      </c>
      <c r="AD18" s="4">
        <v>3.3122592230199206E-5</v>
      </c>
      <c r="AE18" s="4">
        <v>1.1917677395664246E-5</v>
      </c>
      <c r="AF18" s="4">
        <v>5.4330743043755543E-5</v>
      </c>
      <c r="AG18" s="4">
        <v>-4.3160491265247944E-5</v>
      </c>
      <c r="AH18" s="4">
        <v>-4.2159354699349157E-5</v>
      </c>
      <c r="AI18" s="4">
        <v>-1.0658656522340887E-4</v>
      </c>
      <c r="AJ18" s="4">
        <v>-2.2825803225572557E-5</v>
      </c>
      <c r="AK18" s="4">
        <v>-3.7069117980344556E-5</v>
      </c>
      <c r="AL18" s="4">
        <v>-3.4789691869987369E-5</v>
      </c>
      <c r="AM18" s="4">
        <v>-1.0221179084251241E-4</v>
      </c>
      <c r="AN18" s="4">
        <v>-7.4157836343498242E-5</v>
      </c>
      <c r="AO18" s="4">
        <v>-9.7626282836940314E-5</v>
      </c>
      <c r="AP18" s="4">
        <v>2.5440759536659092E-6</v>
      </c>
      <c r="AQ18" s="4">
        <v>-3.4450965747231287E-5</v>
      </c>
      <c r="AR18" s="4">
        <v>-4.9771483756880686E-5</v>
      </c>
      <c r="AS18" s="4">
        <v>-6.2857984770324176E-5</v>
      </c>
      <c r="AT18" s="4">
        <v>-2.3581416860237247E-5</v>
      </c>
      <c r="AU18" s="4">
        <v>-8.9206672479789302E-5</v>
      </c>
      <c r="AV18" s="4">
        <v>-9.8897012969392702E-5</v>
      </c>
      <c r="AW18" s="4">
        <v>5.2566417575001267E-5</v>
      </c>
    </row>
    <row r="19" spans="1:49" x14ac:dyDescent="0.2">
      <c r="A19" s="4" t="s">
        <v>18</v>
      </c>
      <c r="B19" s="11">
        <v>6.0802802853998734E-3</v>
      </c>
      <c r="C19" s="9"/>
      <c r="D19" s="9" t="s">
        <v>56</v>
      </c>
      <c r="E19" s="21">
        <v>4.1617487815139567E-3</v>
      </c>
      <c r="F19" s="10"/>
      <c r="G19" s="10"/>
      <c r="H19" s="10"/>
      <c r="I19" s="10"/>
      <c r="K19" s="4" t="s">
        <v>18</v>
      </c>
      <c r="L19" s="4">
        <v>1.0733184680750717E-3</v>
      </c>
      <c r="M19" s="4">
        <v>7.2414769818912258E-4</v>
      </c>
      <c r="N19" s="4">
        <v>1.0904656226390912E-3</v>
      </c>
      <c r="O19" s="4">
        <v>2.5008193129756918E-3</v>
      </c>
      <c r="P19" s="4">
        <v>1.0217853440794089E-3</v>
      </c>
      <c r="Q19" s="4">
        <v>1.6070779265297962E-3</v>
      </c>
      <c r="R19" s="4">
        <v>1.1274404413416695E-3</v>
      </c>
      <c r="S19" s="4">
        <v>4.0379440082145623E-4</v>
      </c>
      <c r="T19" s="4">
        <v>3.1998757646388982E-3</v>
      </c>
      <c r="U19" s="4">
        <v>9.3462772783454745E-4</v>
      </c>
      <c r="V19" s="4">
        <v>1.1257565049948169E-3</v>
      </c>
      <c r="W19" s="4">
        <v>6.3042649187667634E-4</v>
      </c>
      <c r="X19" s="4">
        <v>8.5998249198140247E-4</v>
      </c>
      <c r="Y19" s="4">
        <v>5.1425694400826331E-4</v>
      </c>
      <c r="Z19" s="4">
        <v>8.7831064236985087E-4</v>
      </c>
      <c r="AA19" s="4">
        <v>1.0462426192149067E-3</v>
      </c>
      <c r="AB19" s="4">
        <v>-4.7389436767489597E-5</v>
      </c>
      <c r="AC19" s="4">
        <v>4.0227752986089623E-3</v>
      </c>
      <c r="AD19" s="4">
        <v>5.4315921589252324E-4</v>
      </c>
      <c r="AE19" s="4">
        <v>9.9907985714116116E-4</v>
      </c>
      <c r="AF19" s="4">
        <v>2.9178101254027679E-3</v>
      </c>
      <c r="AG19" s="4">
        <v>-1.1066840254648851E-4</v>
      </c>
      <c r="AH19" s="4">
        <v>1.1280752504962824E-3</v>
      </c>
      <c r="AI19" s="4">
        <v>7.0842384273361501E-4</v>
      </c>
      <c r="AJ19" s="4">
        <v>8.9505700150924736E-4</v>
      </c>
      <c r="AK19" s="4">
        <v>2.0991950980922998E-3</v>
      </c>
      <c r="AL19" s="4">
        <v>1.5448729292755468E-3</v>
      </c>
      <c r="AM19" s="4">
        <v>1.3168895235765854E-3</v>
      </c>
      <c r="AN19" s="4">
        <v>1.8759805423914284E-3</v>
      </c>
      <c r="AO19" s="4">
        <v>2.4796177005681212E-3</v>
      </c>
      <c r="AP19" s="4">
        <v>1.5219271411571493E-3</v>
      </c>
      <c r="AQ19" s="4">
        <v>1.1925493795883453E-3</v>
      </c>
      <c r="AR19" s="4">
        <v>1.3706118558208592E-3</v>
      </c>
      <c r="AS19" s="4">
        <v>6.364693914966737E-4</v>
      </c>
      <c r="AT19" s="4">
        <v>9.4100055009790245E-4</v>
      </c>
      <c r="AU19" s="4">
        <v>5.7475680745890209E-4</v>
      </c>
      <c r="AV19" s="4">
        <v>3.8481271103450405E-5</v>
      </c>
      <c r="AW19" s="4">
        <v>2.3474997632240901E-4</v>
      </c>
    </row>
    <row r="20" spans="1:49" x14ac:dyDescent="0.2">
      <c r="A20" s="4" t="s">
        <v>19</v>
      </c>
      <c r="B20" s="11">
        <v>-1.0591295518380271E-3</v>
      </c>
      <c r="C20" s="9"/>
      <c r="D20" s="9" t="s">
        <v>57</v>
      </c>
      <c r="E20" s="21">
        <v>0</v>
      </c>
      <c r="F20" s="10"/>
      <c r="G20" s="10"/>
      <c r="H20" s="10"/>
      <c r="I20" s="10"/>
      <c r="K20" s="4" t="s">
        <v>19</v>
      </c>
      <c r="L20" s="4">
        <v>7.0872535874430716E-4</v>
      </c>
      <c r="M20" s="4">
        <v>7.4270199121014902E-4</v>
      </c>
      <c r="N20" s="4">
        <v>5.4239568267462981E-4</v>
      </c>
      <c r="O20" s="4">
        <v>7.7508313397195482E-4</v>
      </c>
      <c r="P20" s="4">
        <v>2.5315421860555587E-4</v>
      </c>
      <c r="Q20" s="4">
        <v>6.6872123261394877E-4</v>
      </c>
      <c r="R20" s="4">
        <v>5.7518477067856259E-4</v>
      </c>
      <c r="S20" s="4">
        <v>7.3629149911737962E-4</v>
      </c>
      <c r="T20" s="4">
        <v>1.94291068164659E-3</v>
      </c>
      <c r="U20" s="4">
        <v>8.8177802016865001E-4</v>
      </c>
      <c r="V20" s="4">
        <v>1.1353177819489744E-3</v>
      </c>
      <c r="W20" s="4">
        <v>5.228976276380028E-4</v>
      </c>
      <c r="X20" s="4">
        <v>6.4742652084670181E-4</v>
      </c>
      <c r="Y20" s="4">
        <v>5.5928932678298937E-4</v>
      </c>
      <c r="Z20" s="4">
        <v>5.2933697628951574E-4</v>
      </c>
      <c r="AA20" s="4">
        <v>4.5491228967886724E-4</v>
      </c>
      <c r="AB20" s="4">
        <v>3.3122592230199206E-5</v>
      </c>
      <c r="AC20" s="4">
        <v>5.4315921589252324E-4</v>
      </c>
      <c r="AD20" s="4">
        <v>2.9158109009842417E-3</v>
      </c>
      <c r="AE20" s="4">
        <v>7.8878089275144091E-4</v>
      </c>
      <c r="AF20" s="4">
        <v>6.7673159486823895E-4</v>
      </c>
      <c r="AG20" s="4">
        <v>4.0713613925900656E-4</v>
      </c>
      <c r="AH20" s="4">
        <v>5.7061948630347445E-4</v>
      </c>
      <c r="AI20" s="4">
        <v>2.7668529821917108E-4</v>
      </c>
      <c r="AJ20" s="4">
        <v>8.8024334337199537E-5</v>
      </c>
      <c r="AK20" s="4">
        <v>1.3773548414714033E-3</v>
      </c>
      <c r="AL20" s="4">
        <v>3.9970828437541208E-4</v>
      </c>
      <c r="AM20" s="4">
        <v>4.9588951582589774E-4</v>
      </c>
      <c r="AN20" s="4">
        <v>9.7525804060347361E-4</v>
      </c>
      <c r="AO20" s="4">
        <v>1.0329360239643064E-3</v>
      </c>
      <c r="AP20" s="4">
        <v>6.0422896081159798E-4</v>
      </c>
      <c r="AQ20" s="4">
        <v>9.0087195255876998E-5</v>
      </c>
      <c r="AR20" s="4">
        <v>7.3087723951100185E-4</v>
      </c>
      <c r="AS20" s="4">
        <v>1.0184604619711418E-3</v>
      </c>
      <c r="AT20" s="4">
        <v>6.6751961586230873E-4</v>
      </c>
      <c r="AU20" s="4">
        <v>1.5566967901278976E-3</v>
      </c>
      <c r="AV20" s="4">
        <v>5.9865639646920505E-4</v>
      </c>
      <c r="AW20" s="4">
        <v>6.2679885525910716E-4</v>
      </c>
    </row>
    <row r="21" spans="1:49" x14ac:dyDescent="0.2">
      <c r="A21" s="4" t="s">
        <v>20</v>
      </c>
      <c r="B21" s="11">
        <v>2.1434293019807625E-3</v>
      </c>
      <c r="C21" s="9"/>
      <c r="D21" s="9" t="s">
        <v>58</v>
      </c>
      <c r="E21" s="21">
        <v>0</v>
      </c>
      <c r="F21" s="10"/>
      <c r="G21" s="10"/>
      <c r="H21" s="10"/>
      <c r="I21" s="10"/>
      <c r="K21" s="4" t="s">
        <v>20</v>
      </c>
      <c r="L21" s="4">
        <v>1.2508234431237426E-3</v>
      </c>
      <c r="M21" s="4">
        <v>9.2305840996883745E-4</v>
      </c>
      <c r="N21" s="4">
        <v>2.7158318283904451E-4</v>
      </c>
      <c r="O21" s="4">
        <v>1.2152049619698073E-3</v>
      </c>
      <c r="P21" s="4">
        <v>1.2601166928696463E-3</v>
      </c>
      <c r="Q21" s="4">
        <v>8.2955647901060577E-4</v>
      </c>
      <c r="R21" s="4">
        <v>9.9566271431475993E-4</v>
      </c>
      <c r="S21" s="4">
        <v>8.530695121157164E-4</v>
      </c>
      <c r="T21" s="4">
        <v>1.9688804621151349E-3</v>
      </c>
      <c r="U21" s="4">
        <v>7.5256542009130339E-4</v>
      </c>
      <c r="V21" s="4">
        <v>1.6776002329977563E-3</v>
      </c>
      <c r="W21" s="4">
        <v>8.8044487247937171E-4</v>
      </c>
      <c r="X21" s="4">
        <v>1.2070648183626512E-3</v>
      </c>
      <c r="Y21" s="4">
        <v>6.6258969421727697E-4</v>
      </c>
      <c r="Z21" s="4">
        <v>9.35498592314673E-4</v>
      </c>
      <c r="AA21" s="4">
        <v>1.5747428522559748E-3</v>
      </c>
      <c r="AB21" s="4">
        <v>1.1917677395664246E-5</v>
      </c>
      <c r="AC21" s="4">
        <v>9.9907985714116116E-4</v>
      </c>
      <c r="AD21" s="4">
        <v>7.8878089275144091E-4</v>
      </c>
      <c r="AE21" s="4">
        <v>2.6648553353038921E-3</v>
      </c>
      <c r="AF21" s="4">
        <v>1.5873909770454872E-3</v>
      </c>
      <c r="AG21" s="4">
        <v>8.1627754298941419E-4</v>
      </c>
      <c r="AH21" s="4">
        <v>3.9429436353898565E-4</v>
      </c>
      <c r="AI21" s="4">
        <v>3.4810964747579367E-4</v>
      </c>
      <c r="AJ21" s="4">
        <v>7.6585864443979418E-4</v>
      </c>
      <c r="AK21" s="4">
        <v>1.2151301382457627E-3</v>
      </c>
      <c r="AL21" s="4">
        <v>1.2592415824642913E-3</v>
      </c>
      <c r="AM21" s="4">
        <v>1.1518485533606473E-3</v>
      </c>
      <c r="AN21" s="4">
        <v>1.9351536926909667E-3</v>
      </c>
      <c r="AO21" s="4">
        <v>1.6535638057976381E-3</v>
      </c>
      <c r="AP21" s="4">
        <v>1.1765610579556622E-3</v>
      </c>
      <c r="AQ21" s="4">
        <v>1.0416819189689728E-3</v>
      </c>
      <c r="AR21" s="4">
        <v>7.448427703423574E-4</v>
      </c>
      <c r="AS21" s="4">
        <v>1.2962008813415891E-3</v>
      </c>
      <c r="AT21" s="4">
        <v>8.8571414091632669E-4</v>
      </c>
      <c r="AU21" s="4">
        <v>2.4017146850845682E-3</v>
      </c>
      <c r="AV21" s="4">
        <v>5.367522065978863E-4</v>
      </c>
      <c r="AW21" s="4">
        <v>5.9167516817951594E-4</v>
      </c>
    </row>
    <row r="22" spans="1:49" x14ac:dyDescent="0.2">
      <c r="A22" s="4" t="s">
        <v>21</v>
      </c>
      <c r="B22" s="11">
        <v>5.0619505741533585E-3</v>
      </c>
      <c r="C22" s="9"/>
      <c r="D22" s="9" t="s">
        <v>59</v>
      </c>
      <c r="E22" s="21">
        <v>0</v>
      </c>
      <c r="F22" s="10"/>
      <c r="G22" s="10"/>
      <c r="H22" s="10"/>
      <c r="I22" s="10"/>
      <c r="K22" s="4" t="s">
        <v>21</v>
      </c>
      <c r="L22" s="4">
        <v>1.9158606381626496E-3</v>
      </c>
      <c r="M22" s="4">
        <v>1.6060126870322071E-3</v>
      </c>
      <c r="N22" s="4">
        <v>1.3664462175328688E-3</v>
      </c>
      <c r="O22" s="4">
        <v>2.3031005182498057E-3</v>
      </c>
      <c r="P22" s="4">
        <v>1.653716675200468E-3</v>
      </c>
      <c r="Q22" s="4">
        <v>2.3399298828971449E-3</v>
      </c>
      <c r="R22" s="4">
        <v>2.062362215806733E-3</v>
      </c>
      <c r="S22" s="4">
        <v>9.2550343725893408E-4</v>
      </c>
      <c r="T22" s="4">
        <v>5.0037391274916189E-3</v>
      </c>
      <c r="U22" s="4">
        <v>6.5821284203839846E-4</v>
      </c>
      <c r="V22" s="4">
        <v>2.2037472995998656E-3</v>
      </c>
      <c r="W22" s="4">
        <v>1.054894807578341E-3</v>
      </c>
      <c r="X22" s="4">
        <v>1.4933272722466677E-3</v>
      </c>
      <c r="Y22" s="4">
        <v>1.0684984945140519E-3</v>
      </c>
      <c r="Z22" s="4">
        <v>1.8454354285231979E-3</v>
      </c>
      <c r="AA22" s="4">
        <v>1.9148330518389449E-3</v>
      </c>
      <c r="AB22" s="4">
        <v>5.4330743043755543E-5</v>
      </c>
      <c r="AC22" s="4">
        <v>2.9178101254027679E-3</v>
      </c>
      <c r="AD22" s="4">
        <v>6.7673159486823895E-4</v>
      </c>
      <c r="AE22" s="4">
        <v>1.5873909770454872E-3</v>
      </c>
      <c r="AF22" s="4">
        <v>9.1632530714956893E-3</v>
      </c>
      <c r="AG22" s="4">
        <v>1.1912674421127177E-3</v>
      </c>
      <c r="AH22" s="4">
        <v>1.4816354347648177E-3</v>
      </c>
      <c r="AI22" s="4">
        <v>9.7969894791721649E-4</v>
      </c>
      <c r="AJ22" s="4">
        <v>1.7726713275241783E-3</v>
      </c>
      <c r="AK22" s="4">
        <v>4.009853329870354E-3</v>
      </c>
      <c r="AL22" s="4">
        <v>2.4040840429802265E-3</v>
      </c>
      <c r="AM22" s="4">
        <v>1.9108720810806195E-3</v>
      </c>
      <c r="AN22" s="4">
        <v>3.3758673563187968E-3</v>
      </c>
      <c r="AO22" s="4">
        <v>3.9323597070456788E-3</v>
      </c>
      <c r="AP22" s="4">
        <v>1.5177403597067952E-3</v>
      </c>
      <c r="AQ22" s="4">
        <v>1.7525614259815297E-3</v>
      </c>
      <c r="AR22" s="4">
        <v>1.2037423415786864E-3</v>
      </c>
      <c r="AS22" s="4">
        <v>2.3333941738382428E-3</v>
      </c>
      <c r="AT22" s="4">
        <v>1.7013869794665908E-3</v>
      </c>
      <c r="AU22" s="4">
        <v>2.4032721230682706E-3</v>
      </c>
      <c r="AV22" s="4">
        <v>1.0316853317255841E-5</v>
      </c>
      <c r="AW22" s="4">
        <v>7.3570411165406382E-4</v>
      </c>
    </row>
    <row r="23" spans="1:49" x14ac:dyDescent="0.2">
      <c r="A23" s="4" t="s">
        <v>22</v>
      </c>
      <c r="B23" s="11">
        <v>9.4346830385849973E-3</v>
      </c>
      <c r="C23" s="9"/>
      <c r="D23" s="9" t="s">
        <v>60</v>
      </c>
      <c r="E23" s="21">
        <v>3.4818624735379611E-2</v>
      </c>
      <c r="F23" s="10"/>
      <c r="G23" s="10"/>
      <c r="H23" s="10"/>
      <c r="I23" s="10"/>
      <c r="K23" s="4" t="s">
        <v>22</v>
      </c>
      <c r="L23" s="4">
        <v>3.8273914150874271E-4</v>
      </c>
      <c r="M23" s="4">
        <v>9.78868118003962E-4</v>
      </c>
      <c r="N23" s="4">
        <v>4.0193284877103943E-4</v>
      </c>
      <c r="O23" s="4">
        <v>-1.4142591349707313E-4</v>
      </c>
      <c r="P23" s="4">
        <v>2.6732673444976784E-4</v>
      </c>
      <c r="Q23" s="4">
        <v>2.6008670027617708E-4</v>
      </c>
      <c r="R23" s="4">
        <v>2.4188310138425229E-5</v>
      </c>
      <c r="S23" s="4">
        <v>3.9519287402569868E-5</v>
      </c>
      <c r="T23" s="4">
        <v>4.839067353807534E-4</v>
      </c>
      <c r="U23" s="4">
        <v>-5.3752907459196002E-4</v>
      </c>
      <c r="V23" s="4">
        <v>2.1803049437984882E-4</v>
      </c>
      <c r="W23" s="4">
        <v>2.7052957328275421E-4</v>
      </c>
      <c r="X23" s="4">
        <v>5.3233825792687293E-4</v>
      </c>
      <c r="Y23" s="4">
        <v>-3.7479780863493506E-4</v>
      </c>
      <c r="Z23" s="4">
        <v>4.9661937368500526E-4</v>
      </c>
      <c r="AA23" s="4">
        <v>4.7637236048256499E-4</v>
      </c>
      <c r="AB23" s="4">
        <v>-4.3160491265247944E-5</v>
      </c>
      <c r="AC23" s="4">
        <v>-1.1066840254648851E-4</v>
      </c>
      <c r="AD23" s="4">
        <v>4.0713613925900656E-4</v>
      </c>
      <c r="AE23" s="4">
        <v>8.1627754298941419E-4</v>
      </c>
      <c r="AF23" s="4">
        <v>1.1912674421127177E-3</v>
      </c>
      <c r="AG23" s="4">
        <v>6.0790297497524872E-3</v>
      </c>
      <c r="AH23" s="4">
        <v>1.6260519648475394E-4</v>
      </c>
      <c r="AI23" s="4">
        <v>3.4971827981588666E-4</v>
      </c>
      <c r="AJ23" s="4">
        <v>1.1797117219659443E-4</v>
      </c>
      <c r="AK23" s="4">
        <v>5.0650308589156593E-5</v>
      </c>
      <c r="AL23" s="4">
        <v>4.9940616928670746E-4</v>
      </c>
      <c r="AM23" s="4">
        <v>5.6689206664743436E-4</v>
      </c>
      <c r="AN23" s="4">
        <v>7.9010619757573946E-4</v>
      </c>
      <c r="AO23" s="4">
        <v>-5.5669589849098914E-4</v>
      </c>
      <c r="AP23" s="4">
        <v>1.0028555355232989E-3</v>
      </c>
      <c r="AQ23" s="4">
        <v>6.6782753882015816E-4</v>
      </c>
      <c r="AR23" s="4">
        <v>-1.1092991319316435E-4</v>
      </c>
      <c r="AS23" s="4">
        <v>1.1070172721231984E-3</v>
      </c>
      <c r="AT23" s="4">
        <v>1.5431090026278558E-3</v>
      </c>
      <c r="AU23" s="4">
        <v>2.6665372576599312E-3</v>
      </c>
      <c r="AV23" s="4">
        <v>-2.3262833844010637E-4</v>
      </c>
      <c r="AW23" s="4">
        <v>2.9927182618105899E-4</v>
      </c>
    </row>
    <row r="24" spans="1:49" x14ac:dyDescent="0.2">
      <c r="A24" s="4" t="s">
        <v>23</v>
      </c>
      <c r="B24" s="11">
        <v>5.0647653705432304E-3</v>
      </c>
      <c r="C24" s="9"/>
      <c r="D24" s="9" t="s">
        <v>61</v>
      </c>
      <c r="E24" s="21">
        <v>0</v>
      </c>
      <c r="F24" s="10"/>
      <c r="G24" s="10"/>
      <c r="H24" s="10"/>
      <c r="I24" s="10"/>
      <c r="K24" s="4" t="s">
        <v>23</v>
      </c>
      <c r="L24" s="4">
        <v>7.0521223810678926E-4</v>
      </c>
      <c r="M24" s="4">
        <v>3.5240940196735174E-4</v>
      </c>
      <c r="N24" s="4">
        <v>1.223396471842088E-3</v>
      </c>
      <c r="O24" s="4">
        <v>7.3907644059818367E-4</v>
      </c>
      <c r="P24" s="4">
        <v>6.5288443493169142E-4</v>
      </c>
      <c r="Q24" s="4">
        <v>9.3310540237569899E-4</v>
      </c>
      <c r="R24" s="4">
        <v>5.7372386667412184E-4</v>
      </c>
      <c r="S24" s="4">
        <v>7.5349846691364036E-4</v>
      </c>
      <c r="T24" s="4">
        <v>6.755704713316212E-4</v>
      </c>
      <c r="U24" s="4">
        <v>5.8187074411575747E-4</v>
      </c>
      <c r="V24" s="4">
        <v>8.5371646083451933E-4</v>
      </c>
      <c r="W24" s="4">
        <v>4.7813117630336326E-4</v>
      </c>
      <c r="X24" s="4">
        <v>7.4110833477146487E-4</v>
      </c>
      <c r="Y24" s="4">
        <v>4.359401134364646E-4</v>
      </c>
      <c r="Z24" s="4">
        <v>4.6251655509025089E-4</v>
      </c>
      <c r="AA24" s="4">
        <v>8.5078204622930024E-4</v>
      </c>
      <c r="AB24" s="4">
        <v>-4.2159354699349157E-5</v>
      </c>
      <c r="AC24" s="4">
        <v>1.1280752504962824E-3</v>
      </c>
      <c r="AD24" s="4">
        <v>5.7061948630347445E-4</v>
      </c>
      <c r="AE24" s="4">
        <v>3.9429436353898565E-4</v>
      </c>
      <c r="AF24" s="4">
        <v>1.4816354347648177E-3</v>
      </c>
      <c r="AG24" s="4">
        <v>1.6260519648475394E-4</v>
      </c>
      <c r="AH24" s="4">
        <v>1.5905521493324939E-3</v>
      </c>
      <c r="AI24" s="4">
        <v>2.5073807300123491E-4</v>
      </c>
      <c r="AJ24" s="4">
        <v>4.146456923883977E-4</v>
      </c>
      <c r="AK24" s="4">
        <v>1.5788572174945765E-3</v>
      </c>
      <c r="AL24" s="4">
        <v>5.4946524216813902E-4</v>
      </c>
      <c r="AM24" s="4">
        <v>7.2884980347735653E-4</v>
      </c>
      <c r="AN24" s="4">
        <v>7.3443758955268076E-4</v>
      </c>
      <c r="AO24" s="4">
        <v>1.0758071335215667E-3</v>
      </c>
      <c r="AP24" s="4">
        <v>8.2985417726700011E-4</v>
      </c>
      <c r="AQ24" s="4">
        <v>5.9988925733333838E-4</v>
      </c>
      <c r="AR24" s="4">
        <v>6.896603200897038E-4</v>
      </c>
      <c r="AS24" s="4">
        <v>1.1621852471320794E-3</v>
      </c>
      <c r="AT24" s="4">
        <v>1.2327695577499277E-3</v>
      </c>
      <c r="AU24" s="4">
        <v>5.525476870596941E-4</v>
      </c>
      <c r="AV24" s="4">
        <v>5.0623337835704484E-4</v>
      </c>
      <c r="AW24" s="4">
        <v>9.6441681289511976E-4</v>
      </c>
    </row>
    <row r="25" spans="1:49" x14ac:dyDescent="0.2">
      <c r="A25" s="4" t="s">
        <v>24</v>
      </c>
      <c r="B25" s="11">
        <v>3.2634425570422449E-3</v>
      </c>
      <c r="C25" s="9"/>
      <c r="D25" s="9" t="s">
        <v>62</v>
      </c>
      <c r="E25" s="21">
        <v>5.1597554172178976E-2</v>
      </c>
      <c r="F25" s="10"/>
      <c r="G25" s="10"/>
      <c r="H25" s="10"/>
      <c r="I25" s="10"/>
      <c r="K25" s="4" t="s">
        <v>24</v>
      </c>
      <c r="L25" s="4">
        <v>8.5693440895692719E-4</v>
      </c>
      <c r="M25" s="4">
        <v>1.8710032903597443E-4</v>
      </c>
      <c r="N25" s="4">
        <v>-1.490349538030387E-4</v>
      </c>
      <c r="O25" s="4">
        <v>1.464019067011587E-3</v>
      </c>
      <c r="P25" s="4">
        <v>7.0555762092559295E-4</v>
      </c>
      <c r="Q25" s="4">
        <v>1.004373451459901E-3</v>
      </c>
      <c r="R25" s="4">
        <v>1.188609611651221E-3</v>
      </c>
      <c r="S25" s="4">
        <v>7.7559652779128998E-4</v>
      </c>
      <c r="T25" s="4">
        <v>2.0266734240748374E-3</v>
      </c>
      <c r="U25" s="4">
        <v>2.3583316509953223E-4</v>
      </c>
      <c r="V25" s="4">
        <v>1.0388122415735763E-3</v>
      </c>
      <c r="W25" s="4">
        <v>5.5290565964855206E-4</v>
      </c>
      <c r="X25" s="4">
        <v>7.9154686510186098E-4</v>
      </c>
      <c r="Y25" s="4">
        <v>4.4099682132927464E-4</v>
      </c>
      <c r="Z25" s="4">
        <v>3.7893619517674826E-4</v>
      </c>
      <c r="AA25" s="4">
        <v>5.5044363049252165E-4</v>
      </c>
      <c r="AB25" s="4">
        <v>-1.0658656522340887E-4</v>
      </c>
      <c r="AC25" s="4">
        <v>7.0842384273361501E-4</v>
      </c>
      <c r="AD25" s="4">
        <v>2.7668529821917108E-4</v>
      </c>
      <c r="AE25" s="4">
        <v>3.4810964747579367E-4</v>
      </c>
      <c r="AF25" s="4">
        <v>9.7969894791721649E-4</v>
      </c>
      <c r="AG25" s="4">
        <v>3.4971827981588666E-4</v>
      </c>
      <c r="AH25" s="4">
        <v>2.5073807300123491E-4</v>
      </c>
      <c r="AI25" s="4">
        <v>3.0918885216954131E-3</v>
      </c>
      <c r="AJ25" s="4">
        <v>1.2798520041347333E-3</v>
      </c>
      <c r="AK25" s="4">
        <v>2.1565077013300064E-3</v>
      </c>
      <c r="AL25" s="4">
        <v>5.3210809155709437E-4</v>
      </c>
      <c r="AM25" s="4">
        <v>7.1680044772427516E-4</v>
      </c>
      <c r="AN25" s="4">
        <v>1.4833461094838393E-3</v>
      </c>
      <c r="AO25" s="4">
        <v>2.492119706198987E-3</v>
      </c>
      <c r="AP25" s="4">
        <v>4.7797084038217252E-4</v>
      </c>
      <c r="AQ25" s="4">
        <v>6.0080866521681001E-4</v>
      </c>
      <c r="AR25" s="4">
        <v>1.3095081646901897E-3</v>
      </c>
      <c r="AS25" s="4">
        <v>1.0987415179878042E-3</v>
      </c>
      <c r="AT25" s="4">
        <v>5.4387105577581606E-4</v>
      </c>
      <c r="AU25" s="4">
        <v>2.0851034333423312E-3</v>
      </c>
      <c r="AV25" s="4">
        <v>4.0648273483029328E-5</v>
      </c>
      <c r="AW25" s="4">
        <v>-5.0106794504209222E-4</v>
      </c>
    </row>
    <row r="26" spans="1:49" x14ac:dyDescent="0.2">
      <c r="A26" s="4" t="s">
        <v>25</v>
      </c>
      <c r="B26" s="11">
        <v>-1.5826744692104984E-3</v>
      </c>
      <c r="C26" s="9"/>
      <c r="D26" s="9" t="s">
        <v>63</v>
      </c>
      <c r="E26" s="21">
        <v>0</v>
      </c>
      <c r="F26" s="10"/>
      <c r="G26" s="10"/>
      <c r="H26" s="10"/>
      <c r="I26" s="10"/>
      <c r="K26" s="4" t="s">
        <v>25</v>
      </c>
      <c r="L26" s="4">
        <v>1.3663882752586013E-3</v>
      </c>
      <c r="M26" s="4">
        <v>7.796052909933832E-4</v>
      </c>
      <c r="N26" s="4">
        <v>3.4722659028494566E-4</v>
      </c>
      <c r="O26" s="4">
        <v>1.4020143170733542E-3</v>
      </c>
      <c r="P26" s="4">
        <v>1.2234624671556369E-3</v>
      </c>
      <c r="Q26" s="4">
        <v>1.9491292170137318E-3</v>
      </c>
      <c r="R26" s="4">
        <v>1.7242666607379337E-3</v>
      </c>
      <c r="S26" s="4">
        <v>1.3325225946192679E-3</v>
      </c>
      <c r="T26" s="4">
        <v>3.382250810170523E-3</v>
      </c>
      <c r="U26" s="4">
        <v>3.1234595807917405E-4</v>
      </c>
      <c r="V26" s="4">
        <v>1.1419939882850844E-3</v>
      </c>
      <c r="W26" s="4">
        <v>1.1187397640129227E-3</v>
      </c>
      <c r="X26" s="4">
        <v>1.1217427254556227E-3</v>
      </c>
      <c r="Y26" s="4">
        <v>5.6185769963939516E-4</v>
      </c>
      <c r="Z26" s="4">
        <v>8.5768727986391101E-4</v>
      </c>
      <c r="AA26" s="4">
        <v>1.3545972890949671E-3</v>
      </c>
      <c r="AB26" s="4">
        <v>-2.2825803225572557E-5</v>
      </c>
      <c r="AC26" s="4">
        <v>8.9505700150924736E-4</v>
      </c>
      <c r="AD26" s="4">
        <v>8.8024334337199537E-5</v>
      </c>
      <c r="AE26" s="4">
        <v>7.6585864443979418E-4</v>
      </c>
      <c r="AF26" s="4">
        <v>1.7726713275241783E-3</v>
      </c>
      <c r="AG26" s="4">
        <v>1.1797117219659443E-4</v>
      </c>
      <c r="AH26" s="4">
        <v>4.146456923883977E-4</v>
      </c>
      <c r="AI26" s="4">
        <v>1.2798520041347333E-3</v>
      </c>
      <c r="AJ26" s="4">
        <v>3.8930405326656906E-3</v>
      </c>
      <c r="AK26" s="4">
        <v>3.1659154837029714E-3</v>
      </c>
      <c r="AL26" s="4">
        <v>1.1595541167865682E-3</v>
      </c>
      <c r="AM26" s="4">
        <v>1.2665731892730155E-3</v>
      </c>
      <c r="AN26" s="4">
        <v>1.6032308595454552E-3</v>
      </c>
      <c r="AO26" s="4">
        <v>2.5972810403923539E-3</v>
      </c>
      <c r="AP26" s="4">
        <v>1.1807961559574468E-3</v>
      </c>
      <c r="AQ26" s="4">
        <v>1.1991224434165634E-3</v>
      </c>
      <c r="AR26" s="4">
        <v>1.3477153211821826E-3</v>
      </c>
      <c r="AS26" s="4">
        <v>1.5525702083385596E-3</v>
      </c>
      <c r="AT26" s="4">
        <v>8.4841320798127642E-4</v>
      </c>
      <c r="AU26" s="4">
        <v>2.9023508032083763E-3</v>
      </c>
      <c r="AV26" s="4">
        <v>5.3349453976164589E-4</v>
      </c>
      <c r="AW26" s="4">
        <v>3.9223330169797176E-5</v>
      </c>
    </row>
    <row r="27" spans="1:49" x14ac:dyDescent="0.2">
      <c r="A27" s="4" t="s">
        <v>26</v>
      </c>
      <c r="B27" s="11">
        <v>-7.2653345601082367E-3</v>
      </c>
      <c r="C27" s="9"/>
      <c r="D27" s="9" t="s">
        <v>64</v>
      </c>
      <c r="E27" s="21">
        <v>0</v>
      </c>
      <c r="F27" s="10"/>
      <c r="G27" s="10"/>
      <c r="H27" s="10"/>
      <c r="I27" s="10"/>
      <c r="K27" s="4" t="s">
        <v>26</v>
      </c>
      <c r="L27" s="4">
        <v>2.6559469785618064E-3</v>
      </c>
      <c r="M27" s="4">
        <v>1.4594041455693264E-3</v>
      </c>
      <c r="N27" s="4">
        <v>9.5810352360855416E-4</v>
      </c>
      <c r="O27" s="4">
        <v>2.5616893008421578E-3</v>
      </c>
      <c r="P27" s="4">
        <v>2.5614893905084998E-3</v>
      </c>
      <c r="Q27" s="4">
        <v>2.6024007046148148E-3</v>
      </c>
      <c r="R27" s="4">
        <v>2.6407248046012048E-3</v>
      </c>
      <c r="S27" s="4">
        <v>2.1240263795870126E-3</v>
      </c>
      <c r="T27" s="4">
        <v>5.6778006327064708E-3</v>
      </c>
      <c r="U27" s="4">
        <v>1.0304521489470449E-3</v>
      </c>
      <c r="V27" s="4">
        <v>2.7653783674028128E-3</v>
      </c>
      <c r="W27" s="4">
        <v>1.3240317894277326E-3</v>
      </c>
      <c r="X27" s="4">
        <v>1.9221432851095151E-3</v>
      </c>
      <c r="Y27" s="4">
        <v>1.1610329192549844E-3</v>
      </c>
      <c r="Z27" s="4">
        <v>1.4079357696014393E-3</v>
      </c>
      <c r="AA27" s="4">
        <v>2.5689168717573383E-3</v>
      </c>
      <c r="AB27" s="4">
        <v>-3.7069117980344556E-5</v>
      </c>
      <c r="AC27" s="4">
        <v>2.0991950980922998E-3</v>
      </c>
      <c r="AD27" s="4">
        <v>1.3773548414714033E-3</v>
      </c>
      <c r="AE27" s="4">
        <v>1.2151301382457627E-3</v>
      </c>
      <c r="AF27" s="4">
        <v>4.009853329870354E-3</v>
      </c>
      <c r="AG27" s="4">
        <v>5.0650308589156593E-5</v>
      </c>
      <c r="AH27" s="4">
        <v>1.5788572174945765E-3</v>
      </c>
      <c r="AI27" s="4">
        <v>2.1565077013300064E-3</v>
      </c>
      <c r="AJ27" s="4">
        <v>3.1659154837029714E-3</v>
      </c>
      <c r="AK27" s="4">
        <v>8.976440002237419E-3</v>
      </c>
      <c r="AL27" s="4">
        <v>1.9620575954989658E-3</v>
      </c>
      <c r="AM27" s="4">
        <v>2.0266839131866366E-3</v>
      </c>
      <c r="AN27" s="4">
        <v>3.7827361201907572E-3</v>
      </c>
      <c r="AO27" s="4">
        <v>6.1025065997316243E-3</v>
      </c>
      <c r="AP27" s="4">
        <v>2.233134374162274E-3</v>
      </c>
      <c r="AQ27" s="4">
        <v>1.5792422461624535E-3</v>
      </c>
      <c r="AR27" s="4">
        <v>2.572164421315836E-3</v>
      </c>
      <c r="AS27" s="4">
        <v>2.6410403113961553E-3</v>
      </c>
      <c r="AT27" s="4">
        <v>2.8005691070480069E-3</v>
      </c>
      <c r="AU27" s="4">
        <v>3.7488461433610744E-3</v>
      </c>
      <c r="AV27" s="4">
        <v>9.8777621665646414E-4</v>
      </c>
      <c r="AW27" s="4">
        <v>1.2156885441764042E-3</v>
      </c>
    </row>
    <row r="28" spans="1:49" x14ac:dyDescent="0.2">
      <c r="A28" s="4" t="s">
        <v>27</v>
      </c>
      <c r="B28" s="11">
        <v>6.8268572636191165E-3</v>
      </c>
      <c r="C28" s="9"/>
      <c r="D28" s="9" t="s">
        <v>65</v>
      </c>
      <c r="E28" s="21">
        <v>1.1792987259285705E-2</v>
      </c>
      <c r="F28" s="10"/>
      <c r="G28" s="10"/>
      <c r="H28" s="10"/>
      <c r="I28" s="10"/>
      <c r="K28" s="4" t="s">
        <v>27</v>
      </c>
      <c r="L28" s="4">
        <v>1.2198271416191434E-3</v>
      </c>
      <c r="M28" s="4">
        <v>8.1847482262835923E-4</v>
      </c>
      <c r="N28" s="4">
        <v>4.7697041879693188E-4</v>
      </c>
      <c r="O28" s="4">
        <v>1.0265945227797141E-3</v>
      </c>
      <c r="P28" s="4">
        <v>1.2637440673001893E-3</v>
      </c>
      <c r="Q28" s="4">
        <v>1.6476786278742715E-3</v>
      </c>
      <c r="R28" s="4">
        <v>1.5266171634019398E-3</v>
      </c>
      <c r="S28" s="4">
        <v>7.0409758039617913E-4</v>
      </c>
      <c r="T28" s="4">
        <v>2.959575140395162E-3</v>
      </c>
      <c r="U28" s="4">
        <v>7.006063237557492E-4</v>
      </c>
      <c r="V28" s="4">
        <v>1.2457085453369513E-3</v>
      </c>
      <c r="W28" s="4">
        <v>8.0440911960194073E-4</v>
      </c>
      <c r="X28" s="4">
        <v>1.251500085520374E-3</v>
      </c>
      <c r="Y28" s="4">
        <v>7.4404757423460275E-4</v>
      </c>
      <c r="Z28" s="4">
        <v>9.1647233242116155E-4</v>
      </c>
      <c r="AA28" s="4">
        <v>1.0745713241698538E-3</v>
      </c>
      <c r="AB28" s="4">
        <v>-3.4789691869987369E-5</v>
      </c>
      <c r="AC28" s="4">
        <v>1.5448729292755468E-3</v>
      </c>
      <c r="AD28" s="4">
        <v>3.9970828437541208E-4</v>
      </c>
      <c r="AE28" s="4">
        <v>1.2592415824642913E-3</v>
      </c>
      <c r="AF28" s="4">
        <v>2.4040840429802265E-3</v>
      </c>
      <c r="AG28" s="4">
        <v>4.9940616928670746E-4</v>
      </c>
      <c r="AH28" s="4">
        <v>5.4946524216813902E-4</v>
      </c>
      <c r="AI28" s="4">
        <v>5.3210809155709437E-4</v>
      </c>
      <c r="AJ28" s="4">
        <v>1.1595541167865682E-3</v>
      </c>
      <c r="AK28" s="4">
        <v>1.9620575954989658E-3</v>
      </c>
      <c r="AL28" s="4">
        <v>2.6259743699183916E-3</v>
      </c>
      <c r="AM28" s="4">
        <v>1.4661668432188661E-3</v>
      </c>
      <c r="AN28" s="4">
        <v>1.9179073166493588E-3</v>
      </c>
      <c r="AO28" s="4">
        <v>2.45411046550782E-3</v>
      </c>
      <c r="AP28" s="4">
        <v>1.5808316960255831E-3</v>
      </c>
      <c r="AQ28" s="4">
        <v>1.2685697262002909E-3</v>
      </c>
      <c r="AR28" s="4">
        <v>1.1823000623249948E-3</v>
      </c>
      <c r="AS28" s="4">
        <v>1.2495334223485057E-3</v>
      </c>
      <c r="AT28" s="4">
        <v>1.4456416489679865E-3</v>
      </c>
      <c r="AU28" s="4">
        <v>2.349506241887627E-3</v>
      </c>
      <c r="AV28" s="4">
        <v>4.7989632597514418E-4</v>
      </c>
      <c r="AW28" s="4">
        <v>6.0489880796923967E-4</v>
      </c>
    </row>
    <row r="29" spans="1:49" x14ac:dyDescent="0.2">
      <c r="A29" s="4" t="s">
        <v>28</v>
      </c>
      <c r="B29" s="11">
        <v>1.1938715312784706E-3</v>
      </c>
      <c r="C29" s="9"/>
      <c r="D29" s="9" t="s">
        <v>66</v>
      </c>
      <c r="E29" s="21">
        <v>0</v>
      </c>
      <c r="F29" s="10"/>
      <c r="G29" s="10"/>
      <c r="H29" s="10"/>
      <c r="I29" s="10"/>
      <c r="K29" s="4" t="s">
        <v>28</v>
      </c>
      <c r="L29" s="4">
        <v>1.4090979104920301E-3</v>
      </c>
      <c r="M29" s="4">
        <v>4.7101458360871237E-4</v>
      </c>
      <c r="N29" s="4">
        <v>5.0101145732283053E-4</v>
      </c>
      <c r="O29" s="4">
        <v>1.6031548380147419E-3</v>
      </c>
      <c r="P29" s="4">
        <v>1.8149619086169112E-3</v>
      </c>
      <c r="Q29" s="4">
        <v>1.4682026173358294E-3</v>
      </c>
      <c r="R29" s="4">
        <v>1.6845414909800475E-3</v>
      </c>
      <c r="S29" s="4">
        <v>6.5140723076222119E-4</v>
      </c>
      <c r="T29" s="4">
        <v>2.6697882099886014E-3</v>
      </c>
      <c r="U29" s="4">
        <v>5.7092517437824764E-4</v>
      </c>
      <c r="V29" s="4">
        <v>1.3059757554980944E-3</v>
      </c>
      <c r="W29" s="4">
        <v>1.161569849877545E-3</v>
      </c>
      <c r="X29" s="4">
        <v>1.8152030149412139E-3</v>
      </c>
      <c r="Y29" s="4">
        <v>4.1247539892993903E-4</v>
      </c>
      <c r="Z29" s="4">
        <v>9.8276475352217446E-4</v>
      </c>
      <c r="AA29" s="4">
        <v>1.8807915801701571E-3</v>
      </c>
      <c r="AB29" s="4">
        <v>-1.0221179084251241E-4</v>
      </c>
      <c r="AC29" s="4">
        <v>1.3168895235765854E-3</v>
      </c>
      <c r="AD29" s="4">
        <v>4.9588951582589774E-4</v>
      </c>
      <c r="AE29" s="4">
        <v>1.1518485533606473E-3</v>
      </c>
      <c r="AF29" s="4">
        <v>1.9108720810806195E-3</v>
      </c>
      <c r="AG29" s="4">
        <v>5.6689206664743436E-4</v>
      </c>
      <c r="AH29" s="4">
        <v>7.2884980347735653E-4</v>
      </c>
      <c r="AI29" s="4">
        <v>7.1680044772427516E-4</v>
      </c>
      <c r="AJ29" s="4">
        <v>1.2665731892730155E-3</v>
      </c>
      <c r="AK29" s="4">
        <v>2.0266839131866366E-3</v>
      </c>
      <c r="AL29" s="4">
        <v>1.4661668432188661E-3</v>
      </c>
      <c r="AM29" s="4">
        <v>3.303623429907184E-3</v>
      </c>
      <c r="AN29" s="4">
        <v>1.9046775745243127E-3</v>
      </c>
      <c r="AO29" s="4">
        <v>1.6212898165140919E-3</v>
      </c>
      <c r="AP29" s="4">
        <v>1.2665622210828978E-3</v>
      </c>
      <c r="AQ29" s="4">
        <v>1.5439386713515541E-3</v>
      </c>
      <c r="AR29" s="4">
        <v>8.142911971768125E-4</v>
      </c>
      <c r="AS29" s="4">
        <v>1.1276826831122418E-3</v>
      </c>
      <c r="AT29" s="4">
        <v>1.3218875266409408E-3</v>
      </c>
      <c r="AU29" s="4">
        <v>4.4414983605463726E-3</v>
      </c>
      <c r="AV29" s="4">
        <v>1.0778900505767886E-3</v>
      </c>
      <c r="AW29" s="4">
        <v>5.1949417926195295E-4</v>
      </c>
    </row>
    <row r="30" spans="1:49" x14ac:dyDescent="0.2">
      <c r="A30" s="4" t="s">
        <v>29</v>
      </c>
      <c r="B30" s="11">
        <v>-2.0473825531048175E-3</v>
      </c>
      <c r="C30" s="9"/>
      <c r="D30" s="9" t="s">
        <v>67</v>
      </c>
      <c r="E30" s="21">
        <v>0</v>
      </c>
      <c r="F30" s="10"/>
      <c r="G30" s="10"/>
      <c r="H30" s="10"/>
      <c r="I30" s="10"/>
      <c r="K30" s="4" t="s">
        <v>29</v>
      </c>
      <c r="L30" s="4">
        <v>2.1082500121561462E-3</v>
      </c>
      <c r="M30" s="4">
        <v>7.4173427861004028E-4</v>
      </c>
      <c r="N30" s="4">
        <v>3.565695455982925E-4</v>
      </c>
      <c r="O30" s="4">
        <v>2.141829086257375E-3</v>
      </c>
      <c r="P30" s="4">
        <v>2.2511422399923054E-3</v>
      </c>
      <c r="Q30" s="4">
        <v>1.7416892837276172E-3</v>
      </c>
      <c r="R30" s="4">
        <v>2.0055892118219691E-3</v>
      </c>
      <c r="S30" s="4">
        <v>1.9261707486398682E-3</v>
      </c>
      <c r="T30" s="4">
        <v>6.5609069192691383E-3</v>
      </c>
      <c r="U30" s="4">
        <v>1.0064562481576923E-3</v>
      </c>
      <c r="V30" s="4">
        <v>2.345930154568705E-3</v>
      </c>
      <c r="W30" s="4">
        <v>1.5038942196556049E-3</v>
      </c>
      <c r="X30" s="4">
        <v>1.7384772785786324E-3</v>
      </c>
      <c r="Y30" s="4">
        <v>6.142752338613455E-4</v>
      </c>
      <c r="Z30" s="4">
        <v>1.7576922283037844E-3</v>
      </c>
      <c r="AA30" s="4">
        <v>2.2946237774159749E-3</v>
      </c>
      <c r="AB30" s="4">
        <v>-7.4157836343498242E-5</v>
      </c>
      <c r="AC30" s="4">
        <v>1.8759805423914284E-3</v>
      </c>
      <c r="AD30" s="4">
        <v>9.7525804060347361E-4</v>
      </c>
      <c r="AE30" s="4">
        <v>1.9351536926909667E-3</v>
      </c>
      <c r="AF30" s="4">
        <v>3.3758673563187968E-3</v>
      </c>
      <c r="AG30" s="4">
        <v>7.9010619757573946E-4</v>
      </c>
      <c r="AH30" s="4">
        <v>7.3443758955268076E-4</v>
      </c>
      <c r="AI30" s="4">
        <v>1.4833461094838393E-3</v>
      </c>
      <c r="AJ30" s="4">
        <v>1.6032308595454552E-3</v>
      </c>
      <c r="AK30" s="4">
        <v>3.7827361201907572E-3</v>
      </c>
      <c r="AL30" s="4">
        <v>1.9179073166493588E-3</v>
      </c>
      <c r="AM30" s="4">
        <v>1.9046775745243127E-3</v>
      </c>
      <c r="AN30" s="4">
        <v>7.0203631076886869E-3</v>
      </c>
      <c r="AO30" s="4">
        <v>5.192280410016039E-3</v>
      </c>
      <c r="AP30" s="4">
        <v>2.0953773493565761E-3</v>
      </c>
      <c r="AQ30" s="4">
        <v>2.1190276390890975E-3</v>
      </c>
      <c r="AR30" s="4">
        <v>1.9055653906234864E-3</v>
      </c>
      <c r="AS30" s="4">
        <v>1.9987081421871853E-3</v>
      </c>
      <c r="AT30" s="4">
        <v>1.2338195820288801E-3</v>
      </c>
      <c r="AU30" s="4">
        <v>3.9821460776965009E-3</v>
      </c>
      <c r="AV30" s="4">
        <v>6.6445573299098539E-4</v>
      </c>
      <c r="AW30" s="4">
        <v>1.2512429124293598E-3</v>
      </c>
    </row>
    <row r="31" spans="1:49" x14ac:dyDescent="0.2">
      <c r="A31" s="4" t="s">
        <v>30</v>
      </c>
      <c r="B31" s="11">
        <v>-9.9436693549140448E-3</v>
      </c>
      <c r="C31" s="9"/>
      <c r="D31" s="9" t="s">
        <v>68</v>
      </c>
      <c r="E31" s="21">
        <v>0</v>
      </c>
      <c r="F31" s="10"/>
      <c r="G31" s="10"/>
      <c r="H31" s="10"/>
      <c r="I31" s="10"/>
      <c r="K31" s="4" t="s">
        <v>30</v>
      </c>
      <c r="L31" s="4">
        <v>2.560407305420028E-3</v>
      </c>
      <c r="M31" s="4">
        <v>9.4558520253475609E-4</v>
      </c>
      <c r="N31" s="4">
        <v>9.3729967833752878E-4</v>
      </c>
      <c r="O31" s="4">
        <v>1.9752062751670738E-3</v>
      </c>
      <c r="P31" s="4">
        <v>2.9208353744402606E-3</v>
      </c>
      <c r="Q31" s="4">
        <v>2.8846603599304412E-3</v>
      </c>
      <c r="R31" s="4">
        <v>2.3971923374709607E-3</v>
      </c>
      <c r="S31" s="4">
        <v>2.1920812699562512E-3</v>
      </c>
      <c r="T31" s="4">
        <v>5.8856466444667929E-3</v>
      </c>
      <c r="U31" s="4">
        <v>1.0627362899438733E-3</v>
      </c>
      <c r="V31" s="4">
        <v>2.9668941401182073E-3</v>
      </c>
      <c r="W31" s="4">
        <v>9.9246843416525218E-4</v>
      </c>
      <c r="X31" s="4">
        <v>2.5300613468935162E-3</v>
      </c>
      <c r="Y31" s="4">
        <v>1.7990992137333621E-3</v>
      </c>
      <c r="Z31" s="4">
        <v>1.6695897439816365E-3</v>
      </c>
      <c r="AA31" s="4">
        <v>2.5528649849702939E-3</v>
      </c>
      <c r="AB31" s="4">
        <v>-9.7626282836940314E-5</v>
      </c>
      <c r="AC31" s="4">
        <v>2.4796177005681212E-3</v>
      </c>
      <c r="AD31" s="4">
        <v>1.0329360239643064E-3</v>
      </c>
      <c r="AE31" s="4">
        <v>1.6535638057976381E-3</v>
      </c>
      <c r="AF31" s="4">
        <v>3.9323597070456788E-3</v>
      </c>
      <c r="AG31" s="4">
        <v>-5.5669589849098914E-4</v>
      </c>
      <c r="AH31" s="4">
        <v>1.0758071335215667E-3</v>
      </c>
      <c r="AI31" s="4">
        <v>2.492119706198987E-3</v>
      </c>
      <c r="AJ31" s="4">
        <v>2.5972810403923539E-3</v>
      </c>
      <c r="AK31" s="4">
        <v>6.1025065997316243E-3</v>
      </c>
      <c r="AL31" s="4">
        <v>2.45411046550782E-3</v>
      </c>
      <c r="AM31" s="4">
        <v>1.6212898165140919E-3</v>
      </c>
      <c r="AN31" s="4">
        <v>5.192280410016039E-3</v>
      </c>
      <c r="AO31" s="4">
        <v>9.7057893679480742E-3</v>
      </c>
      <c r="AP31" s="4">
        <v>2.3613489338858615E-3</v>
      </c>
      <c r="AQ31" s="4">
        <v>1.8327047999369438E-3</v>
      </c>
      <c r="AR31" s="4">
        <v>3.1378036211847128E-3</v>
      </c>
      <c r="AS31" s="4">
        <v>2.2155397619255186E-3</v>
      </c>
      <c r="AT31" s="4">
        <v>2.6511734154248032E-3</v>
      </c>
      <c r="AU31" s="4">
        <v>4.869945593364366E-3</v>
      </c>
      <c r="AV31" s="4">
        <v>1.1082702340718853E-3</v>
      </c>
      <c r="AW31" s="4">
        <v>6.1062985618544113E-4</v>
      </c>
    </row>
    <row r="32" spans="1:49" x14ac:dyDescent="0.2">
      <c r="A32" s="4" t="s">
        <v>31</v>
      </c>
      <c r="B32" s="11">
        <v>1.0304425125874633E-3</v>
      </c>
      <c r="C32" s="9"/>
      <c r="D32" s="9" t="s">
        <v>69</v>
      </c>
      <c r="E32" s="21">
        <v>0</v>
      </c>
      <c r="F32" s="10"/>
      <c r="G32" s="10"/>
      <c r="H32" s="10"/>
      <c r="I32" s="10"/>
      <c r="K32" s="4" t="s">
        <v>31</v>
      </c>
      <c r="L32" s="4">
        <v>1.3020339454007893E-3</v>
      </c>
      <c r="M32" s="4">
        <v>7.8183795676968558E-4</v>
      </c>
      <c r="N32" s="4">
        <v>8.7436659250540001E-4</v>
      </c>
      <c r="O32" s="4">
        <v>8.7207152235086209E-4</v>
      </c>
      <c r="P32" s="4">
        <v>1.3223061939753959E-3</v>
      </c>
      <c r="Q32" s="4">
        <v>1.3295612279499674E-3</v>
      </c>
      <c r="R32" s="4">
        <v>1.64307530678324E-3</v>
      </c>
      <c r="S32" s="4">
        <v>1.0034845418839982E-3</v>
      </c>
      <c r="T32" s="4">
        <v>3.0052113348507789E-3</v>
      </c>
      <c r="U32" s="4">
        <v>5.1919588151234334E-4</v>
      </c>
      <c r="V32" s="4">
        <v>1.2251226492994819E-3</v>
      </c>
      <c r="W32" s="4">
        <v>8.8609139332120057E-4</v>
      </c>
      <c r="X32" s="4">
        <v>1.4131038777553022E-3</v>
      </c>
      <c r="Y32" s="4">
        <v>5.6711204355730407E-4</v>
      </c>
      <c r="Z32" s="4">
        <v>8.6371203543066457E-4</v>
      </c>
      <c r="AA32" s="4">
        <v>1.5033559929316781E-3</v>
      </c>
      <c r="AB32" s="4">
        <v>2.5440759536659092E-6</v>
      </c>
      <c r="AC32" s="4">
        <v>1.5219271411571493E-3</v>
      </c>
      <c r="AD32" s="4">
        <v>6.0422896081159798E-4</v>
      </c>
      <c r="AE32" s="4">
        <v>1.1765610579556622E-3</v>
      </c>
      <c r="AF32" s="4">
        <v>1.5177403597067952E-3</v>
      </c>
      <c r="AG32" s="4">
        <v>1.0028555355232989E-3</v>
      </c>
      <c r="AH32" s="4">
        <v>8.2985417726700011E-4</v>
      </c>
      <c r="AI32" s="4">
        <v>4.7797084038217252E-4</v>
      </c>
      <c r="AJ32" s="4">
        <v>1.1807961559574468E-3</v>
      </c>
      <c r="AK32" s="4">
        <v>2.233134374162274E-3</v>
      </c>
      <c r="AL32" s="4">
        <v>1.5808316960255831E-3</v>
      </c>
      <c r="AM32" s="4">
        <v>1.2665622210828978E-3</v>
      </c>
      <c r="AN32" s="4">
        <v>2.0953773493565761E-3</v>
      </c>
      <c r="AO32" s="4">
        <v>2.3613489338858615E-3</v>
      </c>
      <c r="AP32" s="4">
        <v>3.1222564892571907E-3</v>
      </c>
      <c r="AQ32" s="4">
        <v>1.4302369028109053E-3</v>
      </c>
      <c r="AR32" s="4">
        <v>8.7918510659113706E-4</v>
      </c>
      <c r="AS32" s="4">
        <v>1.1535498789237702E-3</v>
      </c>
      <c r="AT32" s="4">
        <v>1.3168793035530479E-3</v>
      </c>
      <c r="AU32" s="4">
        <v>3.2412475849399893E-3</v>
      </c>
      <c r="AV32" s="4">
        <v>5.6888801206219394E-4</v>
      </c>
      <c r="AW32" s="4">
        <v>1.3690414754294572E-3</v>
      </c>
    </row>
    <row r="33" spans="1:49" x14ac:dyDescent="0.2">
      <c r="A33" s="4" t="s">
        <v>32</v>
      </c>
      <c r="B33" s="11">
        <v>6.9314692334165378E-3</v>
      </c>
      <c r="C33" s="9"/>
      <c r="D33" s="9" t="s">
        <v>70</v>
      </c>
      <c r="E33" s="21">
        <v>1.4398100604247004E-2</v>
      </c>
      <c r="F33" s="10"/>
      <c r="G33" s="10"/>
      <c r="H33" s="10"/>
      <c r="I33" s="10"/>
      <c r="K33" s="4" t="s">
        <v>32</v>
      </c>
      <c r="L33" s="4">
        <v>1.2056791628811186E-3</v>
      </c>
      <c r="M33" s="4">
        <v>4.6811117643162707E-4</v>
      </c>
      <c r="N33" s="4">
        <v>4.9626037000652769E-4</v>
      </c>
      <c r="O33" s="4">
        <v>1.3151046742948219E-3</v>
      </c>
      <c r="P33" s="4">
        <v>1.38607262179499E-3</v>
      </c>
      <c r="Q33" s="4">
        <v>1.1029397261885846E-3</v>
      </c>
      <c r="R33" s="4">
        <v>1.513110451405783E-3</v>
      </c>
      <c r="S33" s="4">
        <v>1.1249978182180933E-3</v>
      </c>
      <c r="T33" s="4">
        <v>2.1675135312472808E-3</v>
      </c>
      <c r="U33" s="4">
        <v>6.560795293485259E-4</v>
      </c>
      <c r="V33" s="4">
        <v>1.0217867227307722E-3</v>
      </c>
      <c r="W33" s="4">
        <v>1.1399920843856767E-3</v>
      </c>
      <c r="X33" s="4">
        <v>1.500219799717348E-3</v>
      </c>
      <c r="Y33" s="4">
        <v>3.7727201107814882E-4</v>
      </c>
      <c r="Z33" s="4">
        <v>1.1139759153410546E-3</v>
      </c>
      <c r="AA33" s="4">
        <v>1.4756127629249808E-3</v>
      </c>
      <c r="AB33" s="4">
        <v>-3.4450965747231287E-5</v>
      </c>
      <c r="AC33" s="4">
        <v>1.1925493795883453E-3</v>
      </c>
      <c r="AD33" s="4">
        <v>9.0087195255876998E-5</v>
      </c>
      <c r="AE33" s="4">
        <v>1.0416819189689728E-3</v>
      </c>
      <c r="AF33" s="4">
        <v>1.7525614259815297E-3</v>
      </c>
      <c r="AG33" s="4">
        <v>6.6782753882015816E-4</v>
      </c>
      <c r="AH33" s="4">
        <v>5.9988925733333838E-4</v>
      </c>
      <c r="AI33" s="4">
        <v>6.0080866521681001E-4</v>
      </c>
      <c r="AJ33" s="4">
        <v>1.1991224434165634E-3</v>
      </c>
      <c r="AK33" s="4">
        <v>1.5792422461624535E-3</v>
      </c>
      <c r="AL33" s="4">
        <v>1.2685697262002909E-3</v>
      </c>
      <c r="AM33" s="4">
        <v>1.5439386713515541E-3</v>
      </c>
      <c r="AN33" s="4">
        <v>2.1190276390890975E-3</v>
      </c>
      <c r="AO33" s="4">
        <v>1.8327047999369438E-3</v>
      </c>
      <c r="AP33" s="4">
        <v>1.4302369028109053E-3</v>
      </c>
      <c r="AQ33" s="4">
        <v>2.0626025095263198E-3</v>
      </c>
      <c r="AR33" s="4">
        <v>5.6993940981721661E-4</v>
      </c>
      <c r="AS33" s="4">
        <v>9.2033927929784489E-4</v>
      </c>
      <c r="AT33" s="4">
        <v>6.7826660288067709E-4</v>
      </c>
      <c r="AU33" s="4">
        <v>2.2094748852393323E-3</v>
      </c>
      <c r="AV33" s="4">
        <v>6.7582176295027095E-4</v>
      </c>
      <c r="AW33" s="4">
        <v>3.1282618322836059E-4</v>
      </c>
    </row>
    <row r="34" spans="1:49" x14ac:dyDescent="0.2">
      <c r="A34" s="4" t="s">
        <v>33</v>
      </c>
      <c r="B34" s="11">
        <v>-2.719049435168778E-4</v>
      </c>
      <c r="C34" s="9"/>
      <c r="D34" s="9" t="s">
        <v>71</v>
      </c>
      <c r="E34" s="21">
        <v>0</v>
      </c>
      <c r="F34" s="10"/>
      <c r="G34" s="10"/>
      <c r="H34" s="10"/>
      <c r="I34" s="10"/>
      <c r="K34" s="4" t="s">
        <v>33</v>
      </c>
      <c r="L34" s="4">
        <v>1.0702991123219107E-3</v>
      </c>
      <c r="M34" s="4">
        <v>2.0083293736721915E-4</v>
      </c>
      <c r="N34" s="4">
        <v>3.1442015619705783E-4</v>
      </c>
      <c r="O34" s="4">
        <v>9.6660083528828707E-4</v>
      </c>
      <c r="P34" s="4">
        <v>8.714359828558895E-4</v>
      </c>
      <c r="Q34" s="4">
        <v>1.4546800256877892E-3</v>
      </c>
      <c r="R34" s="4">
        <v>1.0800160045184917E-3</v>
      </c>
      <c r="S34" s="4">
        <v>1.1450031076426657E-3</v>
      </c>
      <c r="T34" s="4">
        <v>2.8478984183977073E-3</v>
      </c>
      <c r="U34" s="4">
        <v>7.2677903800690816E-4</v>
      </c>
      <c r="V34" s="4">
        <v>1.1811192519443859E-3</v>
      </c>
      <c r="W34" s="4">
        <v>5.7771291853363584E-4</v>
      </c>
      <c r="X34" s="4">
        <v>7.6913112345089387E-4</v>
      </c>
      <c r="Y34" s="4">
        <v>4.6566755083115127E-4</v>
      </c>
      <c r="Z34" s="4">
        <v>6.2764058841907307E-4</v>
      </c>
      <c r="AA34" s="4">
        <v>9.0180845455832906E-4</v>
      </c>
      <c r="AB34" s="4">
        <v>-4.9771483756880686E-5</v>
      </c>
      <c r="AC34" s="4">
        <v>1.3706118558208592E-3</v>
      </c>
      <c r="AD34" s="4">
        <v>7.3087723951100185E-4</v>
      </c>
      <c r="AE34" s="4">
        <v>7.448427703423574E-4</v>
      </c>
      <c r="AF34" s="4">
        <v>1.2037423415786864E-3</v>
      </c>
      <c r="AG34" s="4">
        <v>-1.1092991319316435E-4</v>
      </c>
      <c r="AH34" s="4">
        <v>6.896603200897038E-4</v>
      </c>
      <c r="AI34" s="4">
        <v>1.3095081646901897E-3</v>
      </c>
      <c r="AJ34" s="4">
        <v>1.3477153211821826E-3</v>
      </c>
      <c r="AK34" s="4">
        <v>2.572164421315836E-3</v>
      </c>
      <c r="AL34" s="4">
        <v>1.1823000623249948E-3</v>
      </c>
      <c r="AM34" s="4">
        <v>8.142911971768125E-4</v>
      </c>
      <c r="AN34" s="4">
        <v>1.9055653906234864E-3</v>
      </c>
      <c r="AO34" s="4">
        <v>3.1378036211847128E-3</v>
      </c>
      <c r="AP34" s="4">
        <v>8.7918510659113706E-4</v>
      </c>
      <c r="AQ34" s="4">
        <v>5.6993940981721661E-4</v>
      </c>
      <c r="AR34" s="4">
        <v>2.3648285953456337E-3</v>
      </c>
      <c r="AS34" s="4">
        <v>1.258067713237678E-3</v>
      </c>
      <c r="AT34" s="4">
        <v>1.5378944868447931E-3</v>
      </c>
      <c r="AU34" s="4">
        <v>1.825297192375816E-3</v>
      </c>
      <c r="AV34" s="4">
        <v>2.4729701725308216E-4</v>
      </c>
      <c r="AW34" s="4">
        <v>4.6476682910047017E-4</v>
      </c>
    </row>
    <row r="35" spans="1:49" x14ac:dyDescent="0.2">
      <c r="A35" s="4" t="s">
        <v>34</v>
      </c>
      <c r="B35" s="11">
        <v>-6.364086879028679E-4</v>
      </c>
      <c r="C35" s="9"/>
      <c r="D35" s="9" t="s">
        <v>72</v>
      </c>
      <c r="E35" s="21">
        <v>0</v>
      </c>
      <c r="F35" s="10"/>
      <c r="G35" s="10"/>
      <c r="H35" s="10"/>
      <c r="I35" s="10"/>
      <c r="K35" s="4" t="s">
        <v>34</v>
      </c>
      <c r="L35" s="4">
        <v>1.309820715683074E-3</v>
      </c>
      <c r="M35" s="4">
        <v>9.4159827561891667E-4</v>
      </c>
      <c r="N35" s="4">
        <v>8.4843031474645032E-4</v>
      </c>
      <c r="O35" s="4">
        <v>1.0367653970419484E-3</v>
      </c>
      <c r="P35" s="4">
        <v>1.0779137898347759E-3</v>
      </c>
      <c r="Q35" s="4">
        <v>1.2780320406972892E-3</v>
      </c>
      <c r="R35" s="4">
        <v>1.0411448023005497E-3</v>
      </c>
      <c r="S35" s="4">
        <v>1.0932846109758391E-3</v>
      </c>
      <c r="T35" s="4">
        <v>2.1166589657795119E-3</v>
      </c>
      <c r="U35" s="4">
        <v>3.5857373300233553E-4</v>
      </c>
      <c r="V35" s="4">
        <v>1.8758560179910101E-3</v>
      </c>
      <c r="W35" s="4">
        <v>7.8060876596248812E-4</v>
      </c>
      <c r="X35" s="4">
        <v>8.3184334061592779E-4</v>
      </c>
      <c r="Y35" s="4">
        <v>8.1413337684890731E-4</v>
      </c>
      <c r="Z35" s="4">
        <v>8.1521050030923406E-4</v>
      </c>
      <c r="AA35" s="4">
        <v>1.1990950892378986E-3</v>
      </c>
      <c r="AB35" s="4">
        <v>-6.2857984770324176E-5</v>
      </c>
      <c r="AC35" s="4">
        <v>6.364693914966737E-4</v>
      </c>
      <c r="AD35" s="4">
        <v>1.0184604619711418E-3</v>
      </c>
      <c r="AE35" s="4">
        <v>1.2962008813415891E-3</v>
      </c>
      <c r="AF35" s="4">
        <v>2.3333941738382428E-3</v>
      </c>
      <c r="AG35" s="4">
        <v>1.1070172721231984E-3</v>
      </c>
      <c r="AH35" s="4">
        <v>1.1621852471320794E-3</v>
      </c>
      <c r="AI35" s="4">
        <v>1.0987415179878042E-3</v>
      </c>
      <c r="AJ35" s="4">
        <v>1.5525702083385596E-3</v>
      </c>
      <c r="AK35" s="4">
        <v>2.6410403113961553E-3</v>
      </c>
      <c r="AL35" s="4">
        <v>1.2495334223485057E-3</v>
      </c>
      <c r="AM35" s="4">
        <v>1.1276826831122418E-3</v>
      </c>
      <c r="AN35" s="4">
        <v>1.9987081421871853E-3</v>
      </c>
      <c r="AO35" s="4">
        <v>2.2155397619255186E-3</v>
      </c>
      <c r="AP35" s="4">
        <v>1.1535498789237702E-3</v>
      </c>
      <c r="AQ35" s="4">
        <v>9.2033927929784489E-4</v>
      </c>
      <c r="AR35" s="4">
        <v>1.258067713237678E-3</v>
      </c>
      <c r="AS35" s="4">
        <v>3.5810129996496696E-3</v>
      </c>
      <c r="AT35" s="4">
        <v>2.005743471946386E-3</v>
      </c>
      <c r="AU35" s="4">
        <v>2.1505857270407804E-3</v>
      </c>
      <c r="AV35" s="4">
        <v>6.7755983403527086E-4</v>
      </c>
      <c r="AW35" s="4">
        <v>6.2513885537088709E-4</v>
      </c>
    </row>
    <row r="36" spans="1:49" x14ac:dyDescent="0.2">
      <c r="A36" s="4" t="s">
        <v>35</v>
      </c>
      <c r="B36" s="11">
        <v>-1.4666310197118202E-4</v>
      </c>
      <c r="C36" s="9"/>
      <c r="D36" s="9" t="s">
        <v>73</v>
      </c>
      <c r="E36" s="21">
        <v>0</v>
      </c>
      <c r="F36" s="10"/>
      <c r="G36" s="10"/>
      <c r="H36" s="10"/>
      <c r="I36" s="10"/>
      <c r="K36" s="4" t="s">
        <v>35</v>
      </c>
      <c r="L36" s="4">
        <v>1.228624126416586E-3</v>
      </c>
      <c r="M36" s="4">
        <v>9.0539521878590826E-4</v>
      </c>
      <c r="N36" s="4">
        <v>8.7344003046237271E-4</v>
      </c>
      <c r="O36" s="4">
        <v>3.5140558105173494E-4</v>
      </c>
      <c r="P36" s="4">
        <v>1.0290959284909619E-3</v>
      </c>
      <c r="Q36" s="4">
        <v>1.6332836906070864E-3</v>
      </c>
      <c r="R36" s="4">
        <v>1.3023388662530755E-3</v>
      </c>
      <c r="S36" s="4">
        <v>1.1809637660101042E-3</v>
      </c>
      <c r="T36" s="4">
        <v>1.79098245052857E-3</v>
      </c>
      <c r="U36" s="4">
        <v>5.8756619629161684E-4</v>
      </c>
      <c r="V36" s="4">
        <v>1.5544025826899229E-3</v>
      </c>
      <c r="W36" s="4">
        <v>4.1493472380667713E-4</v>
      </c>
      <c r="X36" s="4">
        <v>9.7883780847290232E-4</v>
      </c>
      <c r="Y36" s="4">
        <v>9.744394610410234E-4</v>
      </c>
      <c r="Z36" s="4">
        <v>9.2564846062359921E-4</v>
      </c>
      <c r="AA36" s="4">
        <v>8.1030054567594954E-4</v>
      </c>
      <c r="AB36" s="4">
        <v>-2.3581416860237247E-5</v>
      </c>
      <c r="AC36" s="4">
        <v>9.4100055009790245E-4</v>
      </c>
      <c r="AD36" s="4">
        <v>6.6751961586230873E-4</v>
      </c>
      <c r="AE36" s="4">
        <v>8.8571414091632669E-4</v>
      </c>
      <c r="AF36" s="4">
        <v>1.7013869794665908E-3</v>
      </c>
      <c r="AG36" s="4">
        <v>1.5431090026278558E-3</v>
      </c>
      <c r="AH36" s="4">
        <v>1.2327695577499277E-3</v>
      </c>
      <c r="AI36" s="4">
        <v>5.4387105577581606E-4</v>
      </c>
      <c r="AJ36" s="4">
        <v>8.4841320798127642E-4</v>
      </c>
      <c r="AK36" s="4">
        <v>2.8005691070480069E-3</v>
      </c>
      <c r="AL36" s="4">
        <v>1.4456416489679865E-3</v>
      </c>
      <c r="AM36" s="4">
        <v>1.3218875266409408E-3</v>
      </c>
      <c r="AN36" s="4">
        <v>1.2338195820288801E-3</v>
      </c>
      <c r="AO36" s="4">
        <v>2.6511734154248032E-3</v>
      </c>
      <c r="AP36" s="4">
        <v>1.3168793035530479E-3</v>
      </c>
      <c r="AQ36" s="4">
        <v>6.7826660288067709E-4</v>
      </c>
      <c r="AR36" s="4">
        <v>1.5378944868447931E-3</v>
      </c>
      <c r="AS36" s="4">
        <v>2.005743471946386E-3</v>
      </c>
      <c r="AT36" s="4">
        <v>6.9170620887445255E-3</v>
      </c>
      <c r="AU36" s="4">
        <v>3.6372446118189371E-3</v>
      </c>
      <c r="AV36" s="4">
        <v>6.2181723675905918E-4</v>
      </c>
      <c r="AW36" s="4">
        <v>6.1192290187951539E-4</v>
      </c>
    </row>
    <row r="37" spans="1:49" x14ac:dyDescent="0.2">
      <c r="A37" s="4" t="s">
        <v>36</v>
      </c>
      <c r="B37" s="11">
        <v>-3.3798591016401251E-2</v>
      </c>
      <c r="C37" s="9"/>
      <c r="D37" s="9" t="s">
        <v>74</v>
      </c>
      <c r="E37" s="21">
        <v>0</v>
      </c>
      <c r="F37" s="10"/>
      <c r="G37" s="10"/>
      <c r="H37" s="10"/>
      <c r="I37" s="10"/>
      <c r="K37" s="4" t="s">
        <v>36</v>
      </c>
      <c r="L37" s="4">
        <v>2.9091707445212133E-3</v>
      </c>
      <c r="M37" s="4">
        <v>1.1751316821833908E-3</v>
      </c>
      <c r="N37" s="4">
        <v>3.5307044483956317E-4</v>
      </c>
      <c r="O37" s="4">
        <v>1.6996614062385251E-3</v>
      </c>
      <c r="P37" s="4">
        <v>3.7248178237144383E-3</v>
      </c>
      <c r="Q37" s="4">
        <v>2.8277701667657668E-3</v>
      </c>
      <c r="R37" s="4">
        <v>3.0475930769496545E-3</v>
      </c>
      <c r="S37" s="4">
        <v>2.0154260137754602E-3</v>
      </c>
      <c r="T37" s="4">
        <v>7.1145523411443295E-3</v>
      </c>
      <c r="U37" s="4">
        <v>1.5074267629682411E-4</v>
      </c>
      <c r="V37" s="4">
        <v>2.2454527407238883E-3</v>
      </c>
      <c r="W37" s="4">
        <v>1.9504777703640824E-3</v>
      </c>
      <c r="X37" s="4">
        <v>3.8510360923777257E-3</v>
      </c>
      <c r="Y37" s="4">
        <v>1.4687456872412696E-3</v>
      </c>
      <c r="Z37" s="4">
        <v>2.0284241774846351E-3</v>
      </c>
      <c r="AA37" s="4">
        <v>3.7764363726737662E-3</v>
      </c>
      <c r="AB37" s="4">
        <v>-8.9206672479789302E-5</v>
      </c>
      <c r="AC37" s="4">
        <v>5.7475680745890209E-4</v>
      </c>
      <c r="AD37" s="4">
        <v>1.5566967901278976E-3</v>
      </c>
      <c r="AE37" s="4">
        <v>2.4017146850845682E-3</v>
      </c>
      <c r="AF37" s="4">
        <v>2.4032721230682706E-3</v>
      </c>
      <c r="AG37" s="4">
        <v>2.6665372576599312E-3</v>
      </c>
      <c r="AH37" s="4">
        <v>5.525476870596941E-4</v>
      </c>
      <c r="AI37" s="4">
        <v>2.0851034333423312E-3</v>
      </c>
      <c r="AJ37" s="4">
        <v>2.9023508032083763E-3</v>
      </c>
      <c r="AK37" s="4">
        <v>3.7488461433610744E-3</v>
      </c>
      <c r="AL37" s="4">
        <v>2.349506241887627E-3</v>
      </c>
      <c r="AM37" s="4">
        <v>4.4414983605463726E-3</v>
      </c>
      <c r="AN37" s="4">
        <v>3.9821460776965009E-3</v>
      </c>
      <c r="AO37" s="4">
        <v>4.869945593364366E-3</v>
      </c>
      <c r="AP37" s="4">
        <v>3.2412475849399893E-3</v>
      </c>
      <c r="AQ37" s="4">
        <v>2.2094748852393323E-3</v>
      </c>
      <c r="AR37" s="4">
        <v>1.825297192375816E-3</v>
      </c>
      <c r="AS37" s="4">
        <v>2.1505857270407804E-3</v>
      </c>
      <c r="AT37" s="4">
        <v>3.6372446118189371E-3</v>
      </c>
      <c r="AU37" s="4">
        <v>1.7233298840378407E-2</v>
      </c>
      <c r="AV37" s="4">
        <v>2.0245347669214106E-3</v>
      </c>
      <c r="AW37" s="4">
        <v>5.9931566469444229E-4</v>
      </c>
    </row>
    <row r="38" spans="1:49" x14ac:dyDescent="0.2">
      <c r="A38" s="4" t="s">
        <v>37</v>
      </c>
      <c r="B38" s="11">
        <v>5.9890131684253679E-3</v>
      </c>
      <c r="C38" s="9"/>
      <c r="D38" s="9" t="s">
        <v>75</v>
      </c>
      <c r="E38" s="21">
        <v>4.2415851576816856E-2</v>
      </c>
      <c r="F38" s="10"/>
      <c r="G38" s="10"/>
      <c r="H38" s="10"/>
      <c r="I38" s="10"/>
      <c r="K38" s="4" t="s">
        <v>37</v>
      </c>
      <c r="L38" s="4">
        <v>6.3219275668586724E-4</v>
      </c>
      <c r="M38" s="4">
        <v>-1.0132621555762958E-4</v>
      </c>
      <c r="N38" s="4">
        <v>3.9839313940188807E-4</v>
      </c>
      <c r="O38" s="4">
        <v>1.6107284667400795E-4</v>
      </c>
      <c r="P38" s="4">
        <v>5.9489815402152888E-4</v>
      </c>
      <c r="Q38" s="4">
        <v>7.6663769467712434E-4</v>
      </c>
      <c r="R38" s="4">
        <v>3.6346180117248977E-4</v>
      </c>
      <c r="S38" s="4">
        <v>4.4880837406453946E-4</v>
      </c>
      <c r="T38" s="4">
        <v>-5.0659591165448608E-5</v>
      </c>
      <c r="U38" s="4">
        <v>4.3022206028484961E-4</v>
      </c>
      <c r="V38" s="4">
        <v>8.8171763306506496E-4</v>
      </c>
      <c r="W38" s="4">
        <v>5.2598915694553289E-4</v>
      </c>
      <c r="X38" s="4">
        <v>8.7408438520061686E-4</v>
      </c>
      <c r="Y38" s="4">
        <v>2.4927663226326143E-4</v>
      </c>
      <c r="Z38" s="4">
        <v>4.2109046552986362E-4</v>
      </c>
      <c r="AA38" s="4">
        <v>5.7003786574216363E-4</v>
      </c>
      <c r="AB38" s="4">
        <v>-9.8897012969392702E-5</v>
      </c>
      <c r="AC38" s="4">
        <v>3.8481271103450405E-5</v>
      </c>
      <c r="AD38" s="4">
        <v>5.9865639646920505E-4</v>
      </c>
      <c r="AE38" s="4">
        <v>5.367522065978863E-4</v>
      </c>
      <c r="AF38" s="4">
        <v>1.0316853317255841E-5</v>
      </c>
      <c r="AG38" s="4">
        <v>-2.3262833844010637E-4</v>
      </c>
      <c r="AH38" s="4">
        <v>5.0623337835704484E-4</v>
      </c>
      <c r="AI38" s="4">
        <v>4.0648273483029328E-5</v>
      </c>
      <c r="AJ38" s="4">
        <v>5.3349453976164589E-4</v>
      </c>
      <c r="AK38" s="4">
        <v>9.8777621665646414E-4</v>
      </c>
      <c r="AL38" s="4">
        <v>4.7989632597514418E-4</v>
      </c>
      <c r="AM38" s="4">
        <v>1.0778900505767886E-3</v>
      </c>
      <c r="AN38" s="4">
        <v>6.6445573299098539E-4</v>
      </c>
      <c r="AO38" s="4">
        <v>1.1082702340718853E-3</v>
      </c>
      <c r="AP38" s="4">
        <v>5.6888801206219394E-4</v>
      </c>
      <c r="AQ38" s="4">
        <v>6.7582176295027095E-4</v>
      </c>
      <c r="AR38" s="4">
        <v>2.4729701725308216E-4</v>
      </c>
      <c r="AS38" s="4">
        <v>6.7755983403527086E-4</v>
      </c>
      <c r="AT38" s="4">
        <v>6.2181723675905918E-4</v>
      </c>
      <c r="AU38" s="4">
        <v>2.0245347669214106E-3</v>
      </c>
      <c r="AV38" s="4">
        <v>3.5568251535594243E-3</v>
      </c>
      <c r="AW38" s="4">
        <v>7.6705526223731074E-4</v>
      </c>
    </row>
    <row r="39" spans="1:49" x14ac:dyDescent="0.2">
      <c r="A39" s="4" t="s">
        <v>38</v>
      </c>
      <c r="B39" s="11">
        <v>1.1584390120845587E-2</v>
      </c>
      <c r="C39" s="9"/>
      <c r="D39" s="9" t="s">
        <v>76</v>
      </c>
      <c r="E39" s="21">
        <v>3.1435866595977704E-2</v>
      </c>
      <c r="K39" s="4" t="s">
        <v>38</v>
      </c>
      <c r="L39" s="4">
        <v>5.8816734912368873E-4</v>
      </c>
      <c r="M39" s="4">
        <v>2.0294428163361176E-4</v>
      </c>
      <c r="N39" s="4">
        <v>1.0828456706477164E-3</v>
      </c>
      <c r="O39" s="4">
        <v>-4.951623794273146E-4</v>
      </c>
      <c r="P39" s="4">
        <v>5.9081558220390039E-4</v>
      </c>
      <c r="Q39" s="4">
        <v>5.3532216873935199E-4</v>
      </c>
      <c r="R39" s="4">
        <v>4.2494741312072438E-4</v>
      </c>
      <c r="S39" s="4">
        <v>5.4305173995159502E-4</v>
      </c>
      <c r="T39" s="4">
        <v>2.1422168831826062E-3</v>
      </c>
      <c r="U39" s="4">
        <v>2.9363398346761882E-4</v>
      </c>
      <c r="V39" s="4">
        <v>9.2122902068412951E-4</v>
      </c>
      <c r="W39" s="4">
        <v>3.7004889324345792E-4</v>
      </c>
      <c r="X39" s="4">
        <v>5.846371004451877E-4</v>
      </c>
      <c r="Y39" s="4">
        <v>8.4054462407207622E-5</v>
      </c>
      <c r="Z39" s="4">
        <v>3.7389443988907454E-4</v>
      </c>
      <c r="AA39" s="4">
        <v>7.3076907549553651E-4</v>
      </c>
      <c r="AB39" s="4">
        <v>5.2566417575001267E-5</v>
      </c>
      <c r="AC39" s="4">
        <v>2.3474997632240901E-4</v>
      </c>
      <c r="AD39" s="4">
        <v>6.2679885525910716E-4</v>
      </c>
      <c r="AE39" s="4">
        <v>5.9167516817951594E-4</v>
      </c>
      <c r="AF39" s="4">
        <v>7.3570411165406382E-4</v>
      </c>
      <c r="AG39" s="4">
        <v>2.9927182618105899E-4</v>
      </c>
      <c r="AH39" s="4">
        <v>9.6441681289511976E-4</v>
      </c>
      <c r="AI39" s="4">
        <v>-5.0106794504209222E-4</v>
      </c>
      <c r="AJ39" s="4">
        <v>3.9223330169797176E-5</v>
      </c>
      <c r="AK39" s="4">
        <v>1.2156885441764042E-3</v>
      </c>
      <c r="AL39" s="4">
        <v>6.0489880796923967E-4</v>
      </c>
      <c r="AM39" s="4">
        <v>5.1949417926195295E-4</v>
      </c>
      <c r="AN39" s="4">
        <v>1.2512429124293598E-3</v>
      </c>
      <c r="AO39" s="4">
        <v>6.1062985618544113E-4</v>
      </c>
      <c r="AP39" s="4">
        <v>1.3690414754294572E-3</v>
      </c>
      <c r="AQ39" s="4">
        <v>3.1282618322836059E-4</v>
      </c>
      <c r="AR39" s="4">
        <v>4.6476682910047017E-4</v>
      </c>
      <c r="AS39" s="4">
        <v>6.2513885537088709E-4</v>
      </c>
      <c r="AT39" s="4">
        <v>6.1192290187951539E-4</v>
      </c>
      <c r="AU39" s="4">
        <v>5.9931566469444229E-4</v>
      </c>
      <c r="AV39" s="4">
        <v>7.6705526223731074E-4</v>
      </c>
      <c r="AW39" s="4">
        <v>3.7856978717637816E-3</v>
      </c>
    </row>
    <row r="40" spans="1:49" x14ac:dyDescent="0.2">
      <c r="D40" s="10" t="s">
        <v>79</v>
      </c>
      <c r="E40" s="14">
        <f>SUM(E2:E39)</f>
        <v>1.0000000059736904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zoomScale="120" zoomScaleNormal="120" zoomScalePageLayoutView="120" workbookViewId="0">
      <selection activeCell="H2" sqref="H2:H3"/>
    </sheetView>
  </sheetViews>
  <sheetFormatPr baseColWidth="10" defaultRowHeight="15" x14ac:dyDescent="0.2"/>
  <cols>
    <col min="1" max="7" width="10.83203125" style="4"/>
    <col min="8" max="8" width="11.6640625" style="4" bestFit="1" customWidth="1"/>
    <col min="9" max="16384" width="10.83203125" style="4"/>
  </cols>
  <sheetData>
    <row r="1" spans="1:49" x14ac:dyDescent="0.2">
      <c r="B1" s="4" t="s">
        <v>78</v>
      </c>
      <c r="E1" s="13" t="s">
        <v>97</v>
      </c>
      <c r="H1" s="4" t="s">
        <v>84</v>
      </c>
      <c r="L1" s="4" t="s">
        <v>77</v>
      </c>
      <c r="M1" s="4" t="s">
        <v>1</v>
      </c>
      <c r="N1" s="4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13</v>
      </c>
      <c r="Y1" s="4" t="s">
        <v>14</v>
      </c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  <c r="AH1" s="4" t="s">
        <v>23</v>
      </c>
      <c r="AI1" s="4" t="s">
        <v>24</v>
      </c>
      <c r="AJ1" s="4" t="s">
        <v>25</v>
      </c>
      <c r="AK1" s="4" t="s">
        <v>26</v>
      </c>
      <c r="AL1" s="4" t="s">
        <v>27</v>
      </c>
      <c r="AM1" s="4" t="s">
        <v>28</v>
      </c>
      <c r="AN1" s="4" t="s">
        <v>29</v>
      </c>
      <c r="AO1" s="4" t="s">
        <v>30</v>
      </c>
      <c r="AP1" s="4" t="s">
        <v>31</v>
      </c>
      <c r="AQ1" s="4" t="s">
        <v>32</v>
      </c>
      <c r="AR1" s="4" t="s">
        <v>33</v>
      </c>
      <c r="AS1" s="4" t="s">
        <v>34</v>
      </c>
      <c r="AT1" s="4" t="s">
        <v>35</v>
      </c>
      <c r="AU1" s="4" t="s">
        <v>36</v>
      </c>
      <c r="AV1" s="4" t="s">
        <v>37</v>
      </c>
      <c r="AW1" s="4" t="s">
        <v>38</v>
      </c>
    </row>
    <row r="2" spans="1:49" x14ac:dyDescent="0.2">
      <c r="A2" s="4" t="s">
        <v>0</v>
      </c>
      <c r="B2" s="11">
        <v>4.8962749641203742E-4</v>
      </c>
      <c r="C2" s="11"/>
      <c r="D2" s="11" t="s">
        <v>39</v>
      </c>
      <c r="E2" s="21">
        <v>0.34251037888277158</v>
      </c>
      <c r="F2" s="10"/>
      <c r="G2" s="10" t="s">
        <v>80</v>
      </c>
      <c r="H2" s="11">
        <f>SUMPRODUCT(E2:E39,B2:B39)</f>
        <v>6.9408230711127282E-3</v>
      </c>
      <c r="I2" s="10"/>
      <c r="K2" s="4" t="s">
        <v>77</v>
      </c>
      <c r="L2" s="4">
        <v>1.4934596236993048E-3</v>
      </c>
      <c r="M2" s="4">
        <v>9.8875037958234607E-4</v>
      </c>
      <c r="N2" s="4">
        <v>4.7531172551899315E-4</v>
      </c>
      <c r="O2" s="4">
        <v>1.3075210455885983E-3</v>
      </c>
      <c r="P2" s="4">
        <v>1.54271163126059E-3</v>
      </c>
      <c r="Q2" s="4">
        <v>1.2494613580403789E-3</v>
      </c>
      <c r="R2" s="4">
        <v>1.4389441991367366E-3</v>
      </c>
      <c r="S2" s="4">
        <v>1.3493226052315049E-3</v>
      </c>
      <c r="T2" s="4">
        <v>2.570586644092124E-3</v>
      </c>
      <c r="U2" s="4">
        <v>8.9559435989799876E-4</v>
      </c>
      <c r="V2" s="4">
        <v>1.6146410536984719E-3</v>
      </c>
      <c r="W2" s="4">
        <v>9.4599102563169162E-4</v>
      </c>
      <c r="X2" s="4">
        <v>1.7034216347858718E-3</v>
      </c>
      <c r="Y2" s="4">
        <v>9.0804458495926603E-4</v>
      </c>
      <c r="Z2" s="4">
        <v>1.0967649723577454E-3</v>
      </c>
      <c r="AA2" s="4">
        <v>1.7350579121172621E-3</v>
      </c>
      <c r="AB2" s="4">
        <v>-2.2300697074189569E-5</v>
      </c>
      <c r="AC2" s="4">
        <v>1.0733184680750717E-3</v>
      </c>
      <c r="AD2" s="4">
        <v>7.0872535874430716E-4</v>
      </c>
      <c r="AE2" s="4">
        <v>1.2508234431237426E-3</v>
      </c>
      <c r="AF2" s="4">
        <v>1.9158606381626496E-3</v>
      </c>
      <c r="AG2" s="4">
        <v>3.8273914150874271E-4</v>
      </c>
      <c r="AH2" s="4">
        <v>7.0521223810678926E-4</v>
      </c>
      <c r="AI2" s="4">
        <v>8.5693440895692719E-4</v>
      </c>
      <c r="AJ2" s="4">
        <v>1.3663882752586013E-3</v>
      </c>
      <c r="AK2" s="4">
        <v>2.6559469785618064E-3</v>
      </c>
      <c r="AL2" s="4">
        <v>1.2198271416191434E-3</v>
      </c>
      <c r="AM2" s="4">
        <v>1.4090979104920301E-3</v>
      </c>
      <c r="AN2" s="4">
        <v>2.1082500121561462E-3</v>
      </c>
      <c r="AO2" s="4">
        <v>2.560407305420028E-3</v>
      </c>
      <c r="AP2" s="4">
        <v>1.3020339454007893E-3</v>
      </c>
      <c r="AQ2" s="4">
        <v>1.2056791628811186E-3</v>
      </c>
      <c r="AR2" s="4">
        <v>1.0702991123219107E-3</v>
      </c>
      <c r="AS2" s="4">
        <v>1.309820715683074E-3</v>
      </c>
      <c r="AT2" s="4">
        <v>1.228624126416586E-3</v>
      </c>
      <c r="AU2" s="4">
        <v>2.9091707445212133E-3</v>
      </c>
      <c r="AV2" s="4">
        <v>6.3219275668586724E-4</v>
      </c>
      <c r="AW2" s="4">
        <v>5.8816734912368873E-4</v>
      </c>
    </row>
    <row r="3" spans="1:49" x14ac:dyDescent="0.2">
      <c r="A3" s="4" t="s">
        <v>1</v>
      </c>
      <c r="B3" s="11">
        <v>8.4805009995147032E-4</v>
      </c>
      <c r="C3" s="11"/>
      <c r="D3" s="11" t="s">
        <v>40</v>
      </c>
      <c r="E3" s="21">
        <v>-4.6556398268502573E-2</v>
      </c>
      <c r="F3" s="10"/>
      <c r="G3" s="10" t="s">
        <v>81</v>
      </c>
      <c r="H3" s="11">
        <v>1.9648065548869809E-3</v>
      </c>
      <c r="I3" s="10"/>
      <c r="K3" s="4" t="s">
        <v>1</v>
      </c>
      <c r="L3" s="4">
        <v>9.8875037958234607E-4</v>
      </c>
      <c r="M3" s="4">
        <v>3.0496036961499481E-3</v>
      </c>
      <c r="N3" s="4">
        <v>2.5059572157706589E-4</v>
      </c>
      <c r="O3" s="4">
        <v>7.0895763429727212E-4</v>
      </c>
      <c r="P3" s="4">
        <v>8.8439608464170811E-4</v>
      </c>
      <c r="Q3" s="4">
        <v>8.0356953894510563E-4</v>
      </c>
      <c r="R3" s="4">
        <v>5.3425119036523076E-4</v>
      </c>
      <c r="S3" s="4">
        <v>7.3119095628096278E-4</v>
      </c>
      <c r="T3" s="4">
        <v>6.4909482924327628E-4</v>
      </c>
      <c r="U3" s="4">
        <v>9.7377202789100507E-4</v>
      </c>
      <c r="V3" s="4">
        <v>6.6518608378586584E-4</v>
      </c>
      <c r="W3" s="4">
        <v>5.6155935648623874E-4</v>
      </c>
      <c r="X3" s="4">
        <v>1.5080733755278889E-3</v>
      </c>
      <c r="Y3" s="4">
        <v>1.2589186596910177E-3</v>
      </c>
      <c r="Z3" s="4">
        <v>5.9034187904096944E-4</v>
      </c>
      <c r="AA3" s="4">
        <v>1.149373919964416E-3</v>
      </c>
      <c r="AB3" s="4">
        <v>3.5901113682868777E-5</v>
      </c>
      <c r="AC3" s="4">
        <v>7.2414769818912258E-4</v>
      </c>
      <c r="AD3" s="4">
        <v>7.4270199121014902E-4</v>
      </c>
      <c r="AE3" s="4">
        <v>9.2305840996883745E-4</v>
      </c>
      <c r="AF3" s="4">
        <v>1.6060126870322071E-3</v>
      </c>
      <c r="AG3" s="4">
        <v>9.78868118003962E-4</v>
      </c>
      <c r="AH3" s="4">
        <v>3.5240940196735174E-4</v>
      </c>
      <c r="AI3" s="4">
        <v>1.8710032903597443E-4</v>
      </c>
      <c r="AJ3" s="4">
        <v>7.796052909933832E-4</v>
      </c>
      <c r="AK3" s="4">
        <v>1.4594041455693264E-3</v>
      </c>
      <c r="AL3" s="4">
        <v>8.1847482262835923E-4</v>
      </c>
      <c r="AM3" s="4">
        <v>4.7101458360871237E-4</v>
      </c>
      <c r="AN3" s="4">
        <v>7.4173427861004028E-4</v>
      </c>
      <c r="AO3" s="4">
        <v>9.4558520253475609E-4</v>
      </c>
      <c r="AP3" s="4">
        <v>7.8183795676968558E-4</v>
      </c>
      <c r="AQ3" s="4">
        <v>4.6811117643162707E-4</v>
      </c>
      <c r="AR3" s="4">
        <v>2.0083293736721915E-4</v>
      </c>
      <c r="AS3" s="4">
        <v>9.4159827561891667E-4</v>
      </c>
      <c r="AT3" s="4">
        <v>9.0539521878590826E-4</v>
      </c>
      <c r="AU3" s="4">
        <v>1.1751316821833908E-3</v>
      </c>
      <c r="AV3" s="4">
        <v>-1.0132621555762958E-4</v>
      </c>
      <c r="AW3" s="4">
        <v>2.0294428163361176E-4</v>
      </c>
    </row>
    <row r="4" spans="1:49" x14ac:dyDescent="0.2">
      <c r="A4" s="4" t="s">
        <v>3</v>
      </c>
      <c r="B4" s="11">
        <v>5.6130700294190422E-3</v>
      </c>
      <c r="C4" s="11"/>
      <c r="D4" s="11" t="s">
        <v>41</v>
      </c>
      <c r="E4" s="21">
        <v>2.7222416916472387E-2</v>
      </c>
      <c r="F4" s="10"/>
      <c r="G4" s="10" t="s">
        <v>82</v>
      </c>
      <c r="H4" s="12">
        <f t="array" ref="H4">MMULT(TRANSPOSE(E2:E39),MMULT(L2:AW39,E2:E39))</f>
        <v>9.1151871962602906E-5</v>
      </c>
      <c r="I4" s="10"/>
      <c r="K4" s="4" t="s">
        <v>3</v>
      </c>
      <c r="L4" s="4">
        <v>4.7531172551899315E-4</v>
      </c>
      <c r="M4" s="4">
        <v>2.5059572157706589E-4</v>
      </c>
      <c r="N4" s="4">
        <v>1.7303636227943748E-3</v>
      </c>
      <c r="O4" s="4">
        <v>4.3055630032535667E-4</v>
      </c>
      <c r="P4" s="4">
        <v>4.8618107507061083E-4</v>
      </c>
      <c r="Q4" s="4">
        <v>8.7633885099562406E-4</v>
      </c>
      <c r="R4" s="4">
        <v>4.3904764104778422E-4</v>
      </c>
      <c r="S4" s="4">
        <v>3.2796917191183162E-4</v>
      </c>
      <c r="T4" s="4">
        <v>6.7391384716820088E-4</v>
      </c>
      <c r="U4" s="4">
        <v>-4.8527589503235284E-6</v>
      </c>
      <c r="V4" s="4">
        <v>5.4537648596327882E-4</v>
      </c>
      <c r="W4" s="4">
        <v>1.9730842044982243E-4</v>
      </c>
      <c r="X4" s="4">
        <v>6.2470040723136588E-4</v>
      </c>
      <c r="Y4" s="4">
        <v>3.4564689962884464E-4</v>
      </c>
      <c r="Z4" s="4">
        <v>3.213239460255502E-4</v>
      </c>
      <c r="AA4" s="4">
        <v>5.6053979603277202E-4</v>
      </c>
      <c r="AB4" s="4">
        <v>-3.2047308588940147E-5</v>
      </c>
      <c r="AC4" s="4">
        <v>1.0904656226390912E-3</v>
      </c>
      <c r="AD4" s="4">
        <v>5.4239568267462981E-4</v>
      </c>
      <c r="AE4" s="4">
        <v>2.7158318283904451E-4</v>
      </c>
      <c r="AF4" s="4">
        <v>1.3664462175328688E-3</v>
      </c>
      <c r="AG4" s="4">
        <v>4.0193284877103943E-4</v>
      </c>
      <c r="AH4" s="4">
        <v>1.223396471842088E-3</v>
      </c>
      <c r="AI4" s="4">
        <v>-1.490349538030387E-4</v>
      </c>
      <c r="AJ4" s="4">
        <v>3.4722659028494566E-4</v>
      </c>
      <c r="AK4" s="4">
        <v>9.5810352360855416E-4</v>
      </c>
      <c r="AL4" s="4">
        <v>4.7697041879693188E-4</v>
      </c>
      <c r="AM4" s="4">
        <v>5.0101145732283053E-4</v>
      </c>
      <c r="AN4" s="4">
        <v>3.565695455982925E-4</v>
      </c>
      <c r="AO4" s="4">
        <v>9.3729967833752878E-4</v>
      </c>
      <c r="AP4" s="4">
        <v>8.7436659250540001E-4</v>
      </c>
      <c r="AQ4" s="4">
        <v>4.9626037000652769E-4</v>
      </c>
      <c r="AR4" s="4">
        <v>3.1442015619705783E-4</v>
      </c>
      <c r="AS4" s="4">
        <v>8.4843031474645032E-4</v>
      </c>
      <c r="AT4" s="4">
        <v>8.7344003046237271E-4</v>
      </c>
      <c r="AU4" s="4">
        <v>3.5307044483956317E-4</v>
      </c>
      <c r="AV4" s="4">
        <v>3.9839313940188807E-4</v>
      </c>
      <c r="AW4" s="4">
        <v>1.0828456706477164E-3</v>
      </c>
    </row>
    <row r="5" spans="1:49" x14ac:dyDescent="0.2">
      <c r="A5" s="4" t="s">
        <v>4</v>
      </c>
      <c r="B5" s="11">
        <v>2.0772211594690679E-3</v>
      </c>
      <c r="C5" s="11"/>
      <c r="D5" s="11" t="s">
        <v>42</v>
      </c>
      <c r="E5" s="21">
        <v>-1.1784436726353102E-3</v>
      </c>
      <c r="F5" s="10"/>
      <c r="G5" s="14" t="s">
        <v>83</v>
      </c>
      <c r="H5" s="15">
        <f>(H2-H3)/H4</f>
        <v>54.590393034026441</v>
      </c>
      <c r="I5" s="10"/>
      <c r="K5" s="4" t="s">
        <v>4</v>
      </c>
      <c r="L5" s="4">
        <v>1.3075210455885983E-3</v>
      </c>
      <c r="M5" s="4">
        <v>7.0895763429727212E-4</v>
      </c>
      <c r="N5" s="4">
        <v>4.3055630032535667E-4</v>
      </c>
      <c r="O5" s="4">
        <v>5.0605182949070328E-3</v>
      </c>
      <c r="P5" s="4">
        <v>1.0507077868468393E-3</v>
      </c>
      <c r="Q5" s="4">
        <v>1.1012885865245032E-3</v>
      </c>
      <c r="R5" s="4">
        <v>1.1754822814768915E-3</v>
      </c>
      <c r="S5" s="4">
        <v>5.9145471488511112E-4</v>
      </c>
      <c r="T5" s="4">
        <v>1.902748754576305E-3</v>
      </c>
      <c r="U5" s="4">
        <v>1.5319195672159366E-3</v>
      </c>
      <c r="V5" s="4">
        <v>1.8509543164341141E-3</v>
      </c>
      <c r="W5" s="4">
        <v>1.0823381766628785E-3</v>
      </c>
      <c r="X5" s="4">
        <v>1.2687804006096771E-3</v>
      </c>
      <c r="Y5" s="4">
        <v>1.016252709815124E-3</v>
      </c>
      <c r="Z5" s="4">
        <v>1.0241488841414197E-3</v>
      </c>
      <c r="AA5" s="4">
        <v>1.1770910795015684E-3</v>
      </c>
      <c r="AB5" s="4">
        <v>1.5222210829075825E-5</v>
      </c>
      <c r="AC5" s="4">
        <v>2.5008193129756918E-3</v>
      </c>
      <c r="AD5" s="4">
        <v>7.7508313397195482E-4</v>
      </c>
      <c r="AE5" s="4">
        <v>1.2152049619698073E-3</v>
      </c>
      <c r="AF5" s="4">
        <v>2.3031005182498057E-3</v>
      </c>
      <c r="AG5" s="4">
        <v>-1.4142591349707313E-4</v>
      </c>
      <c r="AH5" s="4">
        <v>7.3907644059818367E-4</v>
      </c>
      <c r="AI5" s="4">
        <v>1.464019067011587E-3</v>
      </c>
      <c r="AJ5" s="4">
        <v>1.4020143170733542E-3</v>
      </c>
      <c r="AK5" s="4">
        <v>2.5616893008421578E-3</v>
      </c>
      <c r="AL5" s="4">
        <v>1.0265945227797141E-3</v>
      </c>
      <c r="AM5" s="4">
        <v>1.6031548380147419E-3</v>
      </c>
      <c r="AN5" s="4">
        <v>2.141829086257375E-3</v>
      </c>
      <c r="AO5" s="4">
        <v>1.9752062751670738E-3</v>
      </c>
      <c r="AP5" s="4">
        <v>8.7207152235086209E-4</v>
      </c>
      <c r="AQ5" s="4">
        <v>1.3151046742948219E-3</v>
      </c>
      <c r="AR5" s="4">
        <v>9.6660083528828707E-4</v>
      </c>
      <c r="AS5" s="4">
        <v>1.0367653970419484E-3</v>
      </c>
      <c r="AT5" s="4">
        <v>3.5140558105173494E-4</v>
      </c>
      <c r="AU5" s="4">
        <v>1.6996614062385251E-3</v>
      </c>
      <c r="AV5" s="4">
        <v>1.6107284667400795E-4</v>
      </c>
      <c r="AW5" s="4">
        <v>-4.951623794273146E-4</v>
      </c>
    </row>
    <row r="6" spans="1:49" x14ac:dyDescent="0.2">
      <c r="A6" s="4" t="s">
        <v>5</v>
      </c>
      <c r="B6" s="11">
        <v>-1.735275198271448E-3</v>
      </c>
      <c r="C6" s="11"/>
      <c r="D6" s="11" t="s">
        <v>43</v>
      </c>
      <c r="E6" s="21">
        <v>7.5391105591011934E-2</v>
      </c>
      <c r="F6" s="10"/>
      <c r="G6" s="10"/>
      <c r="H6" s="10"/>
      <c r="I6" s="10"/>
      <c r="K6" s="4" t="s">
        <v>5</v>
      </c>
      <c r="L6" s="4">
        <v>1.54271163126059E-3</v>
      </c>
      <c r="M6" s="4">
        <v>8.8439608464170811E-4</v>
      </c>
      <c r="N6" s="4">
        <v>4.8618107507061083E-4</v>
      </c>
      <c r="O6" s="4">
        <v>1.0507077868468393E-3</v>
      </c>
      <c r="P6" s="4">
        <v>2.7761760680106483E-3</v>
      </c>
      <c r="Q6" s="4">
        <v>7.047856463371962E-4</v>
      </c>
      <c r="R6" s="4">
        <v>1.50061127679625E-3</v>
      </c>
      <c r="S6" s="4">
        <v>1.0369081609475058E-3</v>
      </c>
      <c r="T6" s="4">
        <v>2.5190167133632229E-3</v>
      </c>
      <c r="U6" s="4">
        <v>7.1986567788010327E-4</v>
      </c>
      <c r="V6" s="4">
        <v>1.6199379750567889E-3</v>
      </c>
      <c r="W6" s="4">
        <v>1.0454806824709024E-3</v>
      </c>
      <c r="X6" s="4">
        <v>2.0673881794294204E-3</v>
      </c>
      <c r="Y6" s="4">
        <v>9.9073245619186469E-4</v>
      </c>
      <c r="Z6" s="4">
        <v>1.0733183691524265E-3</v>
      </c>
      <c r="AA6" s="4">
        <v>2.5276200315380889E-3</v>
      </c>
      <c r="AB6" s="4">
        <v>-8.3461042872144493E-5</v>
      </c>
      <c r="AC6" s="4">
        <v>1.0217853440794089E-3</v>
      </c>
      <c r="AD6" s="4">
        <v>2.5315421860555587E-4</v>
      </c>
      <c r="AE6" s="4">
        <v>1.2601166928696463E-3</v>
      </c>
      <c r="AF6" s="4">
        <v>1.653716675200468E-3</v>
      </c>
      <c r="AG6" s="4">
        <v>2.6732673444976784E-4</v>
      </c>
      <c r="AH6" s="4">
        <v>6.5288443493169142E-4</v>
      </c>
      <c r="AI6" s="4">
        <v>7.0555762092559295E-4</v>
      </c>
      <c r="AJ6" s="4">
        <v>1.2234624671556369E-3</v>
      </c>
      <c r="AK6" s="4">
        <v>2.5614893905084998E-3</v>
      </c>
      <c r="AL6" s="4">
        <v>1.2637440673001893E-3</v>
      </c>
      <c r="AM6" s="4">
        <v>1.8149619086169112E-3</v>
      </c>
      <c r="AN6" s="4">
        <v>2.2511422399923054E-3</v>
      </c>
      <c r="AO6" s="4">
        <v>2.9208353744402606E-3</v>
      </c>
      <c r="AP6" s="4">
        <v>1.3223061939753959E-3</v>
      </c>
      <c r="AQ6" s="4">
        <v>1.38607262179499E-3</v>
      </c>
      <c r="AR6" s="4">
        <v>8.714359828558895E-4</v>
      </c>
      <c r="AS6" s="4">
        <v>1.0779137898347759E-3</v>
      </c>
      <c r="AT6" s="4">
        <v>1.0290959284909619E-3</v>
      </c>
      <c r="AU6" s="4">
        <v>3.7248178237144383E-3</v>
      </c>
      <c r="AV6" s="4">
        <v>5.9489815402152888E-4</v>
      </c>
      <c r="AW6" s="4">
        <v>5.9081558220390039E-4</v>
      </c>
    </row>
    <row r="7" spans="1:49" x14ac:dyDescent="0.2">
      <c r="A7" s="4" t="s">
        <v>6</v>
      </c>
      <c r="B7" s="11">
        <v>5.8932946153113282E-3</v>
      </c>
      <c r="C7" s="11"/>
      <c r="D7" s="11" t="s">
        <v>44</v>
      </c>
      <c r="E7" s="21">
        <v>4.908636108864961E-2</v>
      </c>
      <c r="F7" s="10"/>
      <c r="G7" s="10"/>
      <c r="H7" s="10"/>
      <c r="I7" s="10"/>
      <c r="K7" s="4" t="s">
        <v>6</v>
      </c>
      <c r="L7" s="4">
        <v>1.2494613580403789E-3</v>
      </c>
      <c r="M7" s="4">
        <v>8.0356953894510563E-4</v>
      </c>
      <c r="N7" s="4">
        <v>8.7633885099562406E-4</v>
      </c>
      <c r="O7" s="4">
        <v>1.1012885865245032E-3</v>
      </c>
      <c r="P7" s="4">
        <v>7.047856463371962E-4</v>
      </c>
      <c r="Q7" s="4">
        <v>3.711341818336952E-3</v>
      </c>
      <c r="R7" s="4">
        <v>1.166560705904414E-3</v>
      </c>
      <c r="S7" s="4">
        <v>9.0759701785025741E-4</v>
      </c>
      <c r="T7" s="4">
        <v>2.9663992162378403E-3</v>
      </c>
      <c r="U7" s="4">
        <v>4.0219373145310253E-4</v>
      </c>
      <c r="V7" s="4">
        <v>1.1169864512302213E-3</v>
      </c>
      <c r="W7" s="4">
        <v>8.0872628370102779E-4</v>
      </c>
      <c r="X7" s="4">
        <v>1.3617005883487575E-3</v>
      </c>
      <c r="Y7" s="4">
        <v>4.9398937438871384E-4</v>
      </c>
      <c r="Z7" s="4">
        <v>8.5085222872580905E-4</v>
      </c>
      <c r="AA7" s="4">
        <v>9.2654253950890601E-4</v>
      </c>
      <c r="AB7" s="4">
        <v>-4.6977408383799346E-5</v>
      </c>
      <c r="AC7" s="4">
        <v>1.6070779265297962E-3</v>
      </c>
      <c r="AD7" s="4">
        <v>6.6872123261394877E-4</v>
      </c>
      <c r="AE7" s="4">
        <v>8.2955647901060577E-4</v>
      </c>
      <c r="AF7" s="4">
        <v>2.3399298828971449E-3</v>
      </c>
      <c r="AG7" s="4">
        <v>2.6008670027617708E-4</v>
      </c>
      <c r="AH7" s="4">
        <v>9.3310540237569899E-4</v>
      </c>
      <c r="AI7" s="4">
        <v>1.004373451459901E-3</v>
      </c>
      <c r="AJ7" s="4">
        <v>1.9491292170137318E-3</v>
      </c>
      <c r="AK7" s="4">
        <v>2.6024007046148148E-3</v>
      </c>
      <c r="AL7" s="4">
        <v>1.6476786278742715E-3</v>
      </c>
      <c r="AM7" s="4">
        <v>1.4682026173358294E-3</v>
      </c>
      <c r="AN7" s="4">
        <v>1.7416892837276172E-3</v>
      </c>
      <c r="AO7" s="4">
        <v>2.8846603599304412E-3</v>
      </c>
      <c r="AP7" s="4">
        <v>1.3295612279499674E-3</v>
      </c>
      <c r="AQ7" s="4">
        <v>1.1029397261885846E-3</v>
      </c>
      <c r="AR7" s="4">
        <v>1.4546800256877892E-3</v>
      </c>
      <c r="AS7" s="4">
        <v>1.2780320406972892E-3</v>
      </c>
      <c r="AT7" s="4">
        <v>1.6332836906070864E-3</v>
      </c>
      <c r="AU7" s="4">
        <v>2.8277701667657668E-3</v>
      </c>
      <c r="AV7" s="4">
        <v>7.6663769467712434E-4</v>
      </c>
      <c r="AW7" s="4">
        <v>5.3532216873935199E-4</v>
      </c>
    </row>
    <row r="8" spans="1:49" x14ac:dyDescent="0.2">
      <c r="A8" s="4" t="s">
        <v>7</v>
      </c>
      <c r="B8" s="11">
        <v>3.2815491223400204E-3</v>
      </c>
      <c r="C8" s="11"/>
      <c r="D8" s="11" t="s">
        <v>45</v>
      </c>
      <c r="E8" s="21">
        <v>4.1569213174478372E-3</v>
      </c>
      <c r="F8" s="10"/>
      <c r="G8" s="10"/>
      <c r="H8" s="10"/>
      <c r="I8" s="10"/>
      <c r="K8" s="4" t="s">
        <v>7</v>
      </c>
      <c r="L8" s="4">
        <v>1.4389441991367366E-3</v>
      </c>
      <c r="M8" s="4">
        <v>5.3425119036523076E-4</v>
      </c>
      <c r="N8" s="4">
        <v>4.3904764104778422E-4</v>
      </c>
      <c r="O8" s="4">
        <v>1.1754822814768915E-3</v>
      </c>
      <c r="P8" s="4">
        <v>1.50061127679625E-3</v>
      </c>
      <c r="Q8" s="4">
        <v>1.166560705904414E-3</v>
      </c>
      <c r="R8" s="4">
        <v>3.4221902238042831E-3</v>
      </c>
      <c r="S8" s="4">
        <v>1.4397233774544823E-3</v>
      </c>
      <c r="T8" s="4">
        <v>3.5764554361821677E-3</v>
      </c>
      <c r="U8" s="4">
        <v>7.1382230558269969E-4</v>
      </c>
      <c r="V8" s="4">
        <v>1.4566442270259961E-3</v>
      </c>
      <c r="W8" s="4">
        <v>1.0794328422378734E-3</v>
      </c>
      <c r="X8" s="4">
        <v>1.2469001122847496E-3</v>
      </c>
      <c r="Y8" s="4">
        <v>4.6596406408037683E-4</v>
      </c>
      <c r="Z8" s="4">
        <v>1.0780108291425538E-3</v>
      </c>
      <c r="AA8" s="4">
        <v>1.4732114076897774E-3</v>
      </c>
      <c r="AB8" s="4">
        <v>-1.6214672185781175E-5</v>
      </c>
      <c r="AC8" s="4">
        <v>1.1274404413416695E-3</v>
      </c>
      <c r="AD8" s="4">
        <v>5.7518477067856259E-4</v>
      </c>
      <c r="AE8" s="4">
        <v>9.9566271431475993E-4</v>
      </c>
      <c r="AF8" s="4">
        <v>2.062362215806733E-3</v>
      </c>
      <c r="AG8" s="4">
        <v>2.4188310138425229E-5</v>
      </c>
      <c r="AH8" s="4">
        <v>5.7372386667412184E-4</v>
      </c>
      <c r="AI8" s="4">
        <v>1.188609611651221E-3</v>
      </c>
      <c r="AJ8" s="4">
        <v>1.7242666607379337E-3</v>
      </c>
      <c r="AK8" s="4">
        <v>2.6407248046012048E-3</v>
      </c>
      <c r="AL8" s="4">
        <v>1.5266171634019398E-3</v>
      </c>
      <c r="AM8" s="4">
        <v>1.6845414909800475E-3</v>
      </c>
      <c r="AN8" s="4">
        <v>2.0055892118219691E-3</v>
      </c>
      <c r="AO8" s="4">
        <v>2.3971923374709607E-3</v>
      </c>
      <c r="AP8" s="4">
        <v>1.64307530678324E-3</v>
      </c>
      <c r="AQ8" s="4">
        <v>1.513110451405783E-3</v>
      </c>
      <c r="AR8" s="4">
        <v>1.0800160045184917E-3</v>
      </c>
      <c r="AS8" s="4">
        <v>1.0411448023005497E-3</v>
      </c>
      <c r="AT8" s="4">
        <v>1.3023388662530755E-3</v>
      </c>
      <c r="AU8" s="4">
        <v>3.0475930769496545E-3</v>
      </c>
      <c r="AV8" s="4">
        <v>3.6346180117248977E-4</v>
      </c>
      <c r="AW8" s="4">
        <v>4.2494741312072438E-4</v>
      </c>
    </row>
    <row r="9" spans="1:49" x14ac:dyDescent="0.2">
      <c r="A9" s="4" t="s">
        <v>8</v>
      </c>
      <c r="B9" s="11">
        <v>3.9722715098998321E-4</v>
      </c>
      <c r="C9" s="11"/>
      <c r="D9" s="11" t="s">
        <v>46</v>
      </c>
      <c r="E9" s="21">
        <v>-1.5478478194878341E-2</v>
      </c>
      <c r="F9" s="10"/>
      <c r="G9" s="10"/>
      <c r="H9" s="10"/>
      <c r="I9" s="10"/>
      <c r="K9" s="4" t="s">
        <v>8</v>
      </c>
      <c r="L9" s="4">
        <v>1.3493226052315049E-3</v>
      </c>
      <c r="M9" s="4">
        <v>7.3119095628096278E-4</v>
      </c>
      <c r="N9" s="4">
        <v>3.2796917191183162E-4</v>
      </c>
      <c r="O9" s="4">
        <v>5.9145471488511112E-4</v>
      </c>
      <c r="P9" s="4">
        <v>1.0369081609475058E-3</v>
      </c>
      <c r="Q9" s="4">
        <v>9.0759701785025741E-4</v>
      </c>
      <c r="R9" s="4">
        <v>1.4397233774544823E-3</v>
      </c>
      <c r="S9" s="4">
        <v>2.9125952106261723E-3</v>
      </c>
      <c r="T9" s="4">
        <v>2.6557672928832106E-3</v>
      </c>
      <c r="U9" s="4">
        <v>1.2291644998070029E-3</v>
      </c>
      <c r="V9" s="4">
        <v>1.3165970371468295E-3</v>
      </c>
      <c r="W9" s="4">
        <v>9.0726874905012079E-4</v>
      </c>
      <c r="X9" s="4">
        <v>1.5860816244562819E-3</v>
      </c>
      <c r="Y9" s="4">
        <v>8.2529983700280727E-4</v>
      </c>
      <c r="Z9" s="4">
        <v>9.8407437355571797E-4</v>
      </c>
      <c r="AA9" s="4">
        <v>1.5288677102547302E-3</v>
      </c>
      <c r="AB9" s="4">
        <v>-2.5796468078500123E-6</v>
      </c>
      <c r="AC9" s="4">
        <v>4.0379440082145623E-4</v>
      </c>
      <c r="AD9" s="4">
        <v>7.3629149911737962E-4</v>
      </c>
      <c r="AE9" s="4">
        <v>8.530695121157164E-4</v>
      </c>
      <c r="AF9" s="4">
        <v>9.2550343725893408E-4</v>
      </c>
      <c r="AG9" s="4">
        <v>3.9519287402569868E-5</v>
      </c>
      <c r="AH9" s="4">
        <v>7.5349846691364036E-4</v>
      </c>
      <c r="AI9" s="4">
        <v>7.7559652779128998E-4</v>
      </c>
      <c r="AJ9" s="4">
        <v>1.3325225946192679E-3</v>
      </c>
      <c r="AK9" s="4">
        <v>2.1240263795870126E-3</v>
      </c>
      <c r="AL9" s="4">
        <v>7.0409758039617913E-4</v>
      </c>
      <c r="AM9" s="4">
        <v>6.5140723076222119E-4</v>
      </c>
      <c r="AN9" s="4">
        <v>1.9261707486398682E-3</v>
      </c>
      <c r="AO9" s="4">
        <v>2.1920812699562512E-3</v>
      </c>
      <c r="AP9" s="4">
        <v>1.0034845418839982E-3</v>
      </c>
      <c r="AQ9" s="4">
        <v>1.1249978182180933E-3</v>
      </c>
      <c r="AR9" s="4">
        <v>1.1450031076426657E-3</v>
      </c>
      <c r="AS9" s="4">
        <v>1.0932846109758391E-3</v>
      </c>
      <c r="AT9" s="4">
        <v>1.1809637660101042E-3</v>
      </c>
      <c r="AU9" s="4">
        <v>2.0154260137754602E-3</v>
      </c>
      <c r="AV9" s="4">
        <v>4.4880837406453946E-4</v>
      </c>
      <c r="AW9" s="4">
        <v>5.4305173995159502E-4</v>
      </c>
    </row>
    <row r="10" spans="1:49" x14ac:dyDescent="0.2">
      <c r="A10" s="4" t="s">
        <v>9</v>
      </c>
      <c r="B10" s="11">
        <v>-1.838580564359419E-2</v>
      </c>
      <c r="C10" s="11"/>
      <c r="D10" s="11" t="s">
        <v>47</v>
      </c>
      <c r="E10" s="21">
        <v>-1.0963232504370765E-2</v>
      </c>
      <c r="F10" s="10"/>
      <c r="G10" s="10"/>
      <c r="H10" s="10"/>
      <c r="I10" s="10"/>
      <c r="K10" s="4" t="s">
        <v>9</v>
      </c>
      <c r="L10" s="4">
        <v>2.570586644092124E-3</v>
      </c>
      <c r="M10" s="4">
        <v>6.4909482924327628E-4</v>
      </c>
      <c r="N10" s="4">
        <v>6.7391384716820088E-4</v>
      </c>
      <c r="O10" s="4">
        <v>1.902748754576305E-3</v>
      </c>
      <c r="P10" s="4">
        <v>2.5190167133632229E-3</v>
      </c>
      <c r="Q10" s="4">
        <v>2.9663992162378403E-3</v>
      </c>
      <c r="R10" s="4">
        <v>3.5764554361821677E-3</v>
      </c>
      <c r="S10" s="4">
        <v>2.6557672928832106E-3</v>
      </c>
      <c r="T10" s="4">
        <v>2.1169048295664725E-2</v>
      </c>
      <c r="U10" s="4">
        <v>1.1973608214126824E-3</v>
      </c>
      <c r="V10" s="4">
        <v>2.7497843395875615E-3</v>
      </c>
      <c r="W10" s="4">
        <v>1.8100628303559614E-3</v>
      </c>
      <c r="X10" s="4">
        <v>1.3099961537998207E-3</v>
      </c>
      <c r="Y10" s="4">
        <v>-4.6319675846992025E-4</v>
      </c>
      <c r="Z10" s="4">
        <v>1.385135459935556E-3</v>
      </c>
      <c r="AA10" s="4">
        <v>2.4533337963860706E-3</v>
      </c>
      <c r="AB10" s="4">
        <v>1.2146787860532873E-4</v>
      </c>
      <c r="AC10" s="4">
        <v>3.1998757646388982E-3</v>
      </c>
      <c r="AD10" s="4">
        <v>1.94291068164659E-3</v>
      </c>
      <c r="AE10" s="4">
        <v>1.9688804621151349E-3</v>
      </c>
      <c r="AF10" s="4">
        <v>5.0037391274916189E-3</v>
      </c>
      <c r="AG10" s="4">
        <v>4.839067353807534E-4</v>
      </c>
      <c r="AH10" s="4">
        <v>6.755704713316212E-4</v>
      </c>
      <c r="AI10" s="4">
        <v>2.0266734240748374E-3</v>
      </c>
      <c r="AJ10" s="4">
        <v>3.382250810170523E-3</v>
      </c>
      <c r="AK10" s="4">
        <v>5.6778006327064708E-3</v>
      </c>
      <c r="AL10" s="4">
        <v>2.959575140395162E-3</v>
      </c>
      <c r="AM10" s="4">
        <v>2.6697882099886014E-3</v>
      </c>
      <c r="AN10" s="4">
        <v>6.5609069192691383E-3</v>
      </c>
      <c r="AO10" s="4">
        <v>5.8856466444667929E-3</v>
      </c>
      <c r="AP10" s="4">
        <v>3.0052113348507789E-3</v>
      </c>
      <c r="AQ10" s="4">
        <v>2.1675135312472808E-3</v>
      </c>
      <c r="AR10" s="4">
        <v>2.8478984183977073E-3</v>
      </c>
      <c r="AS10" s="4">
        <v>2.1166589657795119E-3</v>
      </c>
      <c r="AT10" s="4">
        <v>1.79098245052857E-3</v>
      </c>
      <c r="AU10" s="4">
        <v>7.1145523411443295E-3</v>
      </c>
      <c r="AV10" s="4">
        <v>-5.0659591165448608E-5</v>
      </c>
      <c r="AW10" s="4">
        <v>2.1422168831826062E-3</v>
      </c>
    </row>
    <row r="11" spans="1:49" x14ac:dyDescent="0.2">
      <c r="A11" s="4" t="s">
        <v>10</v>
      </c>
      <c r="B11" s="11">
        <v>6.5734104582726655E-3</v>
      </c>
      <c r="C11" s="11"/>
      <c r="D11" s="11" t="s">
        <v>48</v>
      </c>
      <c r="E11" s="21">
        <v>2.2481444772275306E-3</v>
      </c>
      <c r="F11" s="10"/>
      <c r="G11" s="10"/>
      <c r="H11" s="10"/>
      <c r="I11" s="10"/>
      <c r="K11" s="4" t="s">
        <v>10</v>
      </c>
      <c r="L11" s="4">
        <v>8.9559435989799876E-4</v>
      </c>
      <c r="M11" s="4">
        <v>9.7377202789100507E-4</v>
      </c>
      <c r="N11" s="4">
        <v>-4.8527589503235284E-6</v>
      </c>
      <c r="O11" s="4">
        <v>1.5319195672159366E-3</v>
      </c>
      <c r="P11" s="4">
        <v>7.1986567788010327E-4</v>
      </c>
      <c r="Q11" s="4">
        <v>4.0219373145310253E-4</v>
      </c>
      <c r="R11" s="4">
        <v>7.1382230558269969E-4</v>
      </c>
      <c r="S11" s="4">
        <v>1.2291644998070029E-3</v>
      </c>
      <c r="T11" s="4">
        <v>1.1973608214126824E-3</v>
      </c>
      <c r="U11" s="4">
        <v>3.522653412875085E-3</v>
      </c>
      <c r="V11" s="4">
        <v>1.109224949365368E-3</v>
      </c>
      <c r="W11" s="4">
        <v>6.2860057435658117E-4</v>
      </c>
      <c r="X11" s="4">
        <v>1.1633252510535638E-3</v>
      </c>
      <c r="Y11" s="4">
        <v>1.1088894672298406E-3</v>
      </c>
      <c r="Z11" s="4">
        <v>6.2424804467584602E-4</v>
      </c>
      <c r="AA11" s="4">
        <v>9.1921815311852445E-4</v>
      </c>
      <c r="AB11" s="4">
        <v>-1.3233119336512967E-5</v>
      </c>
      <c r="AC11" s="4">
        <v>9.3462772783454745E-4</v>
      </c>
      <c r="AD11" s="4">
        <v>8.8177802016865001E-4</v>
      </c>
      <c r="AE11" s="4">
        <v>7.5256542009130339E-4</v>
      </c>
      <c r="AF11" s="4">
        <v>6.5821284203839846E-4</v>
      </c>
      <c r="AG11" s="4">
        <v>-5.3752907459196002E-4</v>
      </c>
      <c r="AH11" s="4">
        <v>5.8187074411575747E-4</v>
      </c>
      <c r="AI11" s="4">
        <v>2.3583316509953223E-4</v>
      </c>
      <c r="AJ11" s="4">
        <v>3.1234595807917405E-4</v>
      </c>
      <c r="AK11" s="4">
        <v>1.0304521489470449E-3</v>
      </c>
      <c r="AL11" s="4">
        <v>7.006063237557492E-4</v>
      </c>
      <c r="AM11" s="4">
        <v>5.7092517437824764E-4</v>
      </c>
      <c r="AN11" s="4">
        <v>1.0064562481576923E-3</v>
      </c>
      <c r="AO11" s="4">
        <v>1.0627362899438733E-3</v>
      </c>
      <c r="AP11" s="4">
        <v>5.1919588151234334E-4</v>
      </c>
      <c r="AQ11" s="4">
        <v>6.560795293485259E-4</v>
      </c>
      <c r="AR11" s="4">
        <v>7.2677903800690816E-4</v>
      </c>
      <c r="AS11" s="4">
        <v>3.5857373300233553E-4</v>
      </c>
      <c r="AT11" s="4">
        <v>5.8756619629161684E-4</v>
      </c>
      <c r="AU11" s="4">
        <v>1.5074267629682411E-4</v>
      </c>
      <c r="AV11" s="4">
        <v>4.3022206028484961E-4</v>
      </c>
      <c r="AW11" s="4">
        <v>2.9363398346761882E-4</v>
      </c>
    </row>
    <row r="12" spans="1:49" x14ac:dyDescent="0.2">
      <c r="A12" s="4" t="s">
        <v>11</v>
      </c>
      <c r="B12" s="11">
        <v>-7.1235684197075025E-3</v>
      </c>
      <c r="C12" s="11"/>
      <c r="D12" s="11" t="s">
        <v>49</v>
      </c>
      <c r="E12" s="21">
        <v>-0.1</v>
      </c>
      <c r="F12" s="10"/>
      <c r="G12" s="10"/>
      <c r="H12" s="10"/>
      <c r="I12" s="10"/>
      <c r="K12" s="4" t="s">
        <v>11</v>
      </c>
      <c r="L12" s="4">
        <v>1.6146410536984719E-3</v>
      </c>
      <c r="M12" s="4">
        <v>6.6518608378586584E-4</v>
      </c>
      <c r="N12" s="4">
        <v>5.4537648596327882E-4</v>
      </c>
      <c r="O12" s="4">
        <v>1.8509543164341141E-3</v>
      </c>
      <c r="P12" s="4">
        <v>1.6199379750567889E-3</v>
      </c>
      <c r="Q12" s="4">
        <v>1.1169864512302213E-3</v>
      </c>
      <c r="R12" s="4">
        <v>1.4566442270259961E-3</v>
      </c>
      <c r="S12" s="4">
        <v>1.3165970371468295E-3</v>
      </c>
      <c r="T12" s="4">
        <v>2.7497843395875615E-3</v>
      </c>
      <c r="U12" s="4">
        <v>1.109224949365368E-3</v>
      </c>
      <c r="V12" s="4">
        <v>3.5973864189353623E-3</v>
      </c>
      <c r="W12" s="4">
        <v>8.0662439291789379E-4</v>
      </c>
      <c r="X12" s="4">
        <v>1.2329333477913743E-3</v>
      </c>
      <c r="Y12" s="4">
        <v>9.5892915110604377E-4</v>
      </c>
      <c r="Z12" s="4">
        <v>1.0231684296309598E-3</v>
      </c>
      <c r="AA12" s="4">
        <v>1.6113084907800053E-3</v>
      </c>
      <c r="AB12" s="4">
        <v>-5.3782325781627709E-5</v>
      </c>
      <c r="AC12" s="4">
        <v>1.1257565049948169E-3</v>
      </c>
      <c r="AD12" s="4">
        <v>1.1353177819489744E-3</v>
      </c>
      <c r="AE12" s="4">
        <v>1.6776002329977563E-3</v>
      </c>
      <c r="AF12" s="4">
        <v>2.2037472995998656E-3</v>
      </c>
      <c r="AG12" s="4">
        <v>2.1803049437984882E-4</v>
      </c>
      <c r="AH12" s="4">
        <v>8.5371646083451933E-4</v>
      </c>
      <c r="AI12" s="4">
        <v>1.0388122415735763E-3</v>
      </c>
      <c r="AJ12" s="4">
        <v>1.1419939882850844E-3</v>
      </c>
      <c r="AK12" s="4">
        <v>2.7653783674028128E-3</v>
      </c>
      <c r="AL12" s="4">
        <v>1.2457085453369513E-3</v>
      </c>
      <c r="AM12" s="4">
        <v>1.3059757554980944E-3</v>
      </c>
      <c r="AN12" s="4">
        <v>2.345930154568705E-3</v>
      </c>
      <c r="AO12" s="4">
        <v>2.9668941401182073E-3</v>
      </c>
      <c r="AP12" s="4">
        <v>1.2251226492994819E-3</v>
      </c>
      <c r="AQ12" s="4">
        <v>1.0217867227307722E-3</v>
      </c>
      <c r="AR12" s="4">
        <v>1.1811192519443859E-3</v>
      </c>
      <c r="AS12" s="4">
        <v>1.8758560179910101E-3</v>
      </c>
      <c r="AT12" s="4">
        <v>1.5544025826899229E-3</v>
      </c>
      <c r="AU12" s="4">
        <v>2.2454527407238883E-3</v>
      </c>
      <c r="AV12" s="4">
        <v>8.8171763306506496E-4</v>
      </c>
      <c r="AW12" s="4">
        <v>9.2122902068412951E-4</v>
      </c>
    </row>
    <row r="13" spans="1:49" x14ac:dyDescent="0.2">
      <c r="A13" s="4" t="s">
        <v>12</v>
      </c>
      <c r="B13" s="11">
        <v>4.7300804421222175E-3</v>
      </c>
      <c r="C13" s="11"/>
      <c r="D13" s="11" t="s">
        <v>50</v>
      </c>
      <c r="E13" s="21">
        <v>-4.5839054203064028E-2</v>
      </c>
      <c r="F13" s="10"/>
      <c r="G13" s="10"/>
      <c r="H13" s="10"/>
      <c r="I13" s="10"/>
      <c r="K13" s="4" t="s">
        <v>12</v>
      </c>
      <c r="L13" s="4">
        <v>9.4599102563169162E-4</v>
      </c>
      <c r="M13" s="4">
        <v>5.6155935648623874E-4</v>
      </c>
      <c r="N13" s="4">
        <v>1.9730842044982243E-4</v>
      </c>
      <c r="O13" s="4">
        <v>1.0823381766628785E-3</v>
      </c>
      <c r="P13" s="4">
        <v>1.0454806824709024E-3</v>
      </c>
      <c r="Q13" s="4">
        <v>8.0872628370102779E-4</v>
      </c>
      <c r="R13" s="4">
        <v>1.0794328422378734E-3</v>
      </c>
      <c r="S13" s="4">
        <v>9.0726874905012079E-4</v>
      </c>
      <c r="T13" s="4">
        <v>1.8100628303559614E-3</v>
      </c>
      <c r="U13" s="4">
        <v>6.2860057435658117E-4</v>
      </c>
      <c r="V13" s="4">
        <v>8.0662439291789379E-4</v>
      </c>
      <c r="W13" s="4">
        <v>1.2390117945796993E-3</v>
      </c>
      <c r="X13" s="4">
        <v>1.1203333975844353E-3</v>
      </c>
      <c r="Y13" s="4">
        <v>3.8728807860010994E-4</v>
      </c>
      <c r="Z13" s="4">
        <v>7.0037277940504495E-4</v>
      </c>
      <c r="AA13" s="4">
        <v>1.3051282476819839E-3</v>
      </c>
      <c r="AB13" s="4">
        <v>1.2425054556575853E-6</v>
      </c>
      <c r="AC13" s="4">
        <v>6.3042649187667634E-4</v>
      </c>
      <c r="AD13" s="4">
        <v>5.228976276380028E-4</v>
      </c>
      <c r="AE13" s="4">
        <v>8.8044487247937171E-4</v>
      </c>
      <c r="AF13" s="4">
        <v>1.054894807578341E-3</v>
      </c>
      <c r="AG13" s="4">
        <v>2.7052957328275421E-4</v>
      </c>
      <c r="AH13" s="4">
        <v>4.7813117630336326E-4</v>
      </c>
      <c r="AI13" s="4">
        <v>5.5290565964855206E-4</v>
      </c>
      <c r="AJ13" s="4">
        <v>1.1187397640129227E-3</v>
      </c>
      <c r="AK13" s="4">
        <v>1.3240317894277326E-3</v>
      </c>
      <c r="AL13" s="4">
        <v>8.0440911960194073E-4</v>
      </c>
      <c r="AM13" s="4">
        <v>1.161569849877545E-3</v>
      </c>
      <c r="AN13" s="4">
        <v>1.5038942196556049E-3</v>
      </c>
      <c r="AO13" s="4">
        <v>9.9246843416525218E-4</v>
      </c>
      <c r="AP13" s="4">
        <v>8.8609139332120057E-4</v>
      </c>
      <c r="AQ13" s="4">
        <v>1.1399920843856767E-3</v>
      </c>
      <c r="AR13" s="4">
        <v>5.7771291853363584E-4</v>
      </c>
      <c r="AS13" s="4">
        <v>7.8060876596248812E-4</v>
      </c>
      <c r="AT13" s="4">
        <v>4.1493472380667713E-4</v>
      </c>
      <c r="AU13" s="4">
        <v>1.9504777703640824E-3</v>
      </c>
      <c r="AV13" s="4">
        <v>5.2598915694553289E-4</v>
      </c>
      <c r="AW13" s="4">
        <v>3.7004889324345792E-4</v>
      </c>
    </row>
    <row r="14" spans="1:49" x14ac:dyDescent="0.2">
      <c r="A14" s="4" t="s">
        <v>13</v>
      </c>
      <c r="B14" s="11">
        <v>-4.8082428383027205E-3</v>
      </c>
      <c r="C14" s="11"/>
      <c r="D14" s="11" t="s">
        <v>51</v>
      </c>
      <c r="E14" s="21">
        <v>-0.1</v>
      </c>
      <c r="F14" s="10"/>
      <c r="G14" s="10"/>
      <c r="H14" s="10"/>
      <c r="I14" s="10"/>
      <c r="K14" s="4" t="s">
        <v>13</v>
      </c>
      <c r="L14" s="4">
        <v>1.7034216347858718E-3</v>
      </c>
      <c r="M14" s="4">
        <v>1.5080733755278889E-3</v>
      </c>
      <c r="N14" s="4">
        <v>6.2470040723136588E-4</v>
      </c>
      <c r="O14" s="4">
        <v>1.2687804006096771E-3</v>
      </c>
      <c r="P14" s="4">
        <v>2.0673881794294204E-3</v>
      </c>
      <c r="Q14" s="4">
        <v>1.3617005883487575E-3</v>
      </c>
      <c r="R14" s="4">
        <v>1.2469001122847496E-3</v>
      </c>
      <c r="S14" s="4">
        <v>1.5860816244562819E-3</v>
      </c>
      <c r="T14" s="4">
        <v>1.3099961537998207E-3</v>
      </c>
      <c r="U14" s="4">
        <v>1.1633252510535638E-3</v>
      </c>
      <c r="V14" s="4">
        <v>1.2329333477913743E-3</v>
      </c>
      <c r="W14" s="4">
        <v>1.1203333975844353E-3</v>
      </c>
      <c r="X14" s="4">
        <v>3.7099037644880194E-3</v>
      </c>
      <c r="Y14" s="4">
        <v>1.6338035980655013E-3</v>
      </c>
      <c r="Z14" s="4">
        <v>1.7644165370279364E-3</v>
      </c>
      <c r="AA14" s="4">
        <v>2.5351951881173503E-3</v>
      </c>
      <c r="AB14" s="4">
        <v>-6.8331880772102394E-5</v>
      </c>
      <c r="AC14" s="4">
        <v>8.5998249198140247E-4</v>
      </c>
      <c r="AD14" s="4">
        <v>6.4742652084670181E-4</v>
      </c>
      <c r="AE14" s="4">
        <v>1.2070648183626512E-3</v>
      </c>
      <c r="AF14" s="4">
        <v>1.4933272722466677E-3</v>
      </c>
      <c r="AG14" s="4">
        <v>5.3233825792687293E-4</v>
      </c>
      <c r="AH14" s="4">
        <v>7.4110833477146487E-4</v>
      </c>
      <c r="AI14" s="4">
        <v>7.9154686510186098E-4</v>
      </c>
      <c r="AJ14" s="4">
        <v>1.1217427254556227E-3</v>
      </c>
      <c r="AK14" s="4">
        <v>1.9221432851095151E-3</v>
      </c>
      <c r="AL14" s="4">
        <v>1.251500085520374E-3</v>
      </c>
      <c r="AM14" s="4">
        <v>1.8152030149412139E-3</v>
      </c>
      <c r="AN14" s="4">
        <v>1.7384772785786324E-3</v>
      </c>
      <c r="AO14" s="4">
        <v>2.5300613468935162E-3</v>
      </c>
      <c r="AP14" s="4">
        <v>1.4131038777553022E-3</v>
      </c>
      <c r="AQ14" s="4">
        <v>1.500219799717348E-3</v>
      </c>
      <c r="AR14" s="4">
        <v>7.6913112345089387E-4</v>
      </c>
      <c r="AS14" s="4">
        <v>8.3184334061592779E-4</v>
      </c>
      <c r="AT14" s="4">
        <v>9.7883780847290232E-4</v>
      </c>
      <c r="AU14" s="4">
        <v>3.8510360923777257E-3</v>
      </c>
      <c r="AV14" s="4">
        <v>8.7408438520061686E-4</v>
      </c>
      <c r="AW14" s="4">
        <v>5.846371004451877E-4</v>
      </c>
    </row>
    <row r="15" spans="1:49" x14ac:dyDescent="0.2">
      <c r="A15" s="4" t="s">
        <v>14</v>
      </c>
      <c r="B15" s="11">
        <v>1.9230866547591088E-3</v>
      </c>
      <c r="C15" s="11"/>
      <c r="D15" s="11" t="s">
        <v>52</v>
      </c>
      <c r="E15" s="21">
        <v>6.9297755456298279E-2</v>
      </c>
      <c r="F15" s="10"/>
      <c r="G15" s="10"/>
      <c r="H15" s="10"/>
      <c r="I15" s="10"/>
      <c r="K15" s="4" t="s">
        <v>14</v>
      </c>
      <c r="L15" s="4">
        <v>9.0804458495926603E-4</v>
      </c>
      <c r="M15" s="4">
        <v>1.2589186596910177E-3</v>
      </c>
      <c r="N15" s="4">
        <v>3.4564689962884464E-4</v>
      </c>
      <c r="O15" s="4">
        <v>1.016252709815124E-3</v>
      </c>
      <c r="P15" s="4">
        <v>9.9073245619186469E-4</v>
      </c>
      <c r="Q15" s="4">
        <v>4.9398937438871384E-4</v>
      </c>
      <c r="R15" s="4">
        <v>4.6596406408037683E-4</v>
      </c>
      <c r="S15" s="4">
        <v>8.2529983700280727E-4</v>
      </c>
      <c r="T15" s="4">
        <v>-4.6319675846992025E-4</v>
      </c>
      <c r="U15" s="4">
        <v>1.1088894672298406E-3</v>
      </c>
      <c r="V15" s="4">
        <v>9.5892915110604377E-4</v>
      </c>
      <c r="W15" s="4">
        <v>3.8728807860010994E-4</v>
      </c>
      <c r="X15" s="4">
        <v>1.6338035980655013E-3</v>
      </c>
      <c r="Y15" s="4">
        <v>2.1954100305594717E-3</v>
      </c>
      <c r="Z15" s="4">
        <v>9.7900355263527737E-4</v>
      </c>
      <c r="AA15" s="4">
        <v>9.7258139352457645E-4</v>
      </c>
      <c r="AB15" s="4">
        <v>-1.5592657378811508E-5</v>
      </c>
      <c r="AC15" s="4">
        <v>5.1425694400826331E-4</v>
      </c>
      <c r="AD15" s="4">
        <v>5.5928932678298937E-4</v>
      </c>
      <c r="AE15" s="4">
        <v>6.6258969421727697E-4</v>
      </c>
      <c r="AF15" s="4">
        <v>1.0684984945140519E-3</v>
      </c>
      <c r="AG15" s="4">
        <v>-3.7479780863493506E-4</v>
      </c>
      <c r="AH15" s="4">
        <v>4.359401134364646E-4</v>
      </c>
      <c r="AI15" s="4">
        <v>4.4099682132927464E-4</v>
      </c>
      <c r="AJ15" s="4">
        <v>5.6185769963939516E-4</v>
      </c>
      <c r="AK15" s="4">
        <v>1.1610329192549844E-3</v>
      </c>
      <c r="AL15" s="4">
        <v>7.4404757423460275E-4</v>
      </c>
      <c r="AM15" s="4">
        <v>4.1247539892993903E-4</v>
      </c>
      <c r="AN15" s="4">
        <v>6.142752338613455E-4</v>
      </c>
      <c r="AO15" s="4">
        <v>1.7990992137333621E-3</v>
      </c>
      <c r="AP15" s="4">
        <v>5.6711204355730407E-4</v>
      </c>
      <c r="AQ15" s="4">
        <v>3.7727201107814882E-4</v>
      </c>
      <c r="AR15" s="4">
        <v>4.6566755083115127E-4</v>
      </c>
      <c r="AS15" s="4">
        <v>8.1413337684890731E-4</v>
      </c>
      <c r="AT15" s="4">
        <v>9.744394610410234E-4</v>
      </c>
      <c r="AU15" s="4">
        <v>1.4687456872412696E-3</v>
      </c>
      <c r="AV15" s="4">
        <v>2.4927663226326143E-4</v>
      </c>
      <c r="AW15" s="4">
        <v>8.4054462407207622E-5</v>
      </c>
    </row>
    <row r="16" spans="1:49" x14ac:dyDescent="0.2">
      <c r="A16" s="4" t="s">
        <v>15</v>
      </c>
      <c r="B16" s="11">
        <v>-1.1142494024113409E-3</v>
      </c>
      <c r="C16" s="11"/>
      <c r="D16" s="11" t="s">
        <v>53</v>
      </c>
      <c r="E16" s="21">
        <v>-2.1719659205664616E-2</v>
      </c>
      <c r="F16" s="10"/>
      <c r="G16" s="10"/>
      <c r="H16" s="10"/>
      <c r="I16" s="10"/>
      <c r="K16" s="4" t="s">
        <v>15</v>
      </c>
      <c r="L16" s="4">
        <v>1.0967649723577454E-3</v>
      </c>
      <c r="M16" s="4">
        <v>5.9034187904096944E-4</v>
      </c>
      <c r="N16" s="4">
        <v>3.213239460255502E-4</v>
      </c>
      <c r="O16" s="4">
        <v>1.0241488841414197E-3</v>
      </c>
      <c r="P16" s="4">
        <v>1.0733183691524265E-3</v>
      </c>
      <c r="Q16" s="4">
        <v>8.5085222872580905E-4</v>
      </c>
      <c r="R16" s="4">
        <v>1.0780108291425538E-3</v>
      </c>
      <c r="S16" s="4">
        <v>9.8407437355571797E-4</v>
      </c>
      <c r="T16" s="4">
        <v>1.385135459935556E-3</v>
      </c>
      <c r="U16" s="4">
        <v>6.2424804467584602E-4</v>
      </c>
      <c r="V16" s="4">
        <v>1.0231684296309598E-3</v>
      </c>
      <c r="W16" s="4">
        <v>7.0037277940504495E-4</v>
      </c>
      <c r="X16" s="4">
        <v>1.7644165370279364E-3</v>
      </c>
      <c r="Y16" s="4">
        <v>9.7900355263527737E-4</v>
      </c>
      <c r="Z16" s="4">
        <v>3.1208920546589233E-3</v>
      </c>
      <c r="AA16" s="4">
        <v>1.4080183061127159E-3</v>
      </c>
      <c r="AB16" s="4">
        <v>5.5514746009200983E-6</v>
      </c>
      <c r="AC16" s="4">
        <v>8.7831064236985087E-4</v>
      </c>
      <c r="AD16" s="4">
        <v>5.2933697628951574E-4</v>
      </c>
      <c r="AE16" s="4">
        <v>9.35498592314673E-4</v>
      </c>
      <c r="AF16" s="4">
        <v>1.8454354285231979E-3</v>
      </c>
      <c r="AG16" s="4">
        <v>4.9661937368500526E-4</v>
      </c>
      <c r="AH16" s="4">
        <v>4.6251655509025089E-4</v>
      </c>
      <c r="AI16" s="4">
        <v>3.7893619517674826E-4</v>
      </c>
      <c r="AJ16" s="4">
        <v>8.5768727986391101E-4</v>
      </c>
      <c r="AK16" s="4">
        <v>1.4079357696014393E-3</v>
      </c>
      <c r="AL16" s="4">
        <v>9.1647233242116155E-4</v>
      </c>
      <c r="AM16" s="4">
        <v>9.8276475352217446E-4</v>
      </c>
      <c r="AN16" s="4">
        <v>1.7576922283037844E-3</v>
      </c>
      <c r="AO16" s="4">
        <v>1.6695897439816365E-3</v>
      </c>
      <c r="AP16" s="4">
        <v>8.6371203543066457E-4</v>
      </c>
      <c r="AQ16" s="4">
        <v>1.1139759153410546E-3</v>
      </c>
      <c r="AR16" s="4">
        <v>6.2764058841907307E-4</v>
      </c>
      <c r="AS16" s="4">
        <v>8.1521050030923406E-4</v>
      </c>
      <c r="AT16" s="4">
        <v>9.2564846062359921E-4</v>
      </c>
      <c r="AU16" s="4">
        <v>2.0284241774846351E-3</v>
      </c>
      <c r="AV16" s="4">
        <v>4.2109046552986362E-4</v>
      </c>
      <c r="AW16" s="4">
        <v>3.7389443988907454E-4</v>
      </c>
    </row>
    <row r="17" spans="1:49" x14ac:dyDescent="0.2">
      <c r="A17" s="4" t="s">
        <v>16</v>
      </c>
      <c r="B17" s="11">
        <v>-8.8292649207164832E-4</v>
      </c>
      <c r="C17" s="11"/>
      <c r="D17" s="11" t="s">
        <v>54</v>
      </c>
      <c r="E17" s="21">
        <v>4.2112018214816978E-2</v>
      </c>
      <c r="F17" s="10"/>
      <c r="G17" s="10"/>
      <c r="H17" s="10"/>
      <c r="I17" s="10"/>
      <c r="K17" s="4" t="s">
        <v>16</v>
      </c>
      <c r="L17" s="4">
        <v>1.7350579121172621E-3</v>
      </c>
      <c r="M17" s="4">
        <v>1.149373919964416E-3</v>
      </c>
      <c r="N17" s="4">
        <v>5.6053979603277202E-4</v>
      </c>
      <c r="O17" s="4">
        <v>1.1770910795015684E-3</v>
      </c>
      <c r="P17" s="4">
        <v>2.5276200315380889E-3</v>
      </c>
      <c r="Q17" s="4">
        <v>9.2654253950890601E-4</v>
      </c>
      <c r="R17" s="4">
        <v>1.4732114076897774E-3</v>
      </c>
      <c r="S17" s="4">
        <v>1.5288677102547302E-3</v>
      </c>
      <c r="T17" s="4">
        <v>2.4533337963860706E-3</v>
      </c>
      <c r="U17" s="4">
        <v>9.1921815311852445E-4</v>
      </c>
      <c r="V17" s="4">
        <v>1.6113084907800053E-3</v>
      </c>
      <c r="W17" s="4">
        <v>1.3051282476819839E-3</v>
      </c>
      <c r="X17" s="4">
        <v>2.5351951881173503E-3</v>
      </c>
      <c r="Y17" s="4">
        <v>9.7258139352457645E-4</v>
      </c>
      <c r="Z17" s="4">
        <v>1.4080183061127159E-3</v>
      </c>
      <c r="AA17" s="4">
        <v>3.1537394161011006E-3</v>
      </c>
      <c r="AB17" s="4">
        <v>-4.2786593959199438E-5</v>
      </c>
      <c r="AC17" s="4">
        <v>1.0462426192149067E-3</v>
      </c>
      <c r="AD17" s="4">
        <v>4.5491228967886724E-4</v>
      </c>
      <c r="AE17" s="4">
        <v>1.5747428522559748E-3</v>
      </c>
      <c r="AF17" s="4">
        <v>1.9148330518389449E-3</v>
      </c>
      <c r="AG17" s="4">
        <v>4.7637236048256499E-4</v>
      </c>
      <c r="AH17" s="4">
        <v>8.5078204622930024E-4</v>
      </c>
      <c r="AI17" s="4">
        <v>5.5044363049252165E-4</v>
      </c>
      <c r="AJ17" s="4">
        <v>1.3545972890949671E-3</v>
      </c>
      <c r="AK17" s="4">
        <v>2.5689168717573383E-3</v>
      </c>
      <c r="AL17" s="4">
        <v>1.0745713241698538E-3</v>
      </c>
      <c r="AM17" s="4">
        <v>1.8807915801701571E-3</v>
      </c>
      <c r="AN17" s="4">
        <v>2.2946237774159749E-3</v>
      </c>
      <c r="AO17" s="4">
        <v>2.5528649849702939E-3</v>
      </c>
      <c r="AP17" s="4">
        <v>1.5033559929316781E-3</v>
      </c>
      <c r="AQ17" s="4">
        <v>1.4756127629249808E-3</v>
      </c>
      <c r="AR17" s="4">
        <v>9.0180845455832906E-4</v>
      </c>
      <c r="AS17" s="4">
        <v>1.1990950892378986E-3</v>
      </c>
      <c r="AT17" s="4">
        <v>8.1030054567594954E-4</v>
      </c>
      <c r="AU17" s="4">
        <v>3.7764363726737662E-3</v>
      </c>
      <c r="AV17" s="4">
        <v>5.7003786574216363E-4</v>
      </c>
      <c r="AW17" s="4">
        <v>7.3076907549553651E-4</v>
      </c>
    </row>
    <row r="18" spans="1:49" x14ac:dyDescent="0.2">
      <c r="A18" s="4" t="s">
        <v>17</v>
      </c>
      <c r="B18" s="11">
        <v>7.1617309230217259E-4</v>
      </c>
      <c r="C18" s="11"/>
      <c r="D18" s="11" t="s">
        <v>55</v>
      </c>
      <c r="E18" s="21">
        <v>0.64612590555342431</v>
      </c>
      <c r="F18" s="10"/>
      <c r="G18" s="10"/>
      <c r="H18" s="10"/>
      <c r="I18" s="10"/>
      <c r="K18" s="4" t="s">
        <v>17</v>
      </c>
      <c r="L18" s="4">
        <v>-2.2300697074189569E-5</v>
      </c>
      <c r="M18" s="4">
        <v>3.5901113682868777E-5</v>
      </c>
      <c r="N18" s="4">
        <v>-3.2047308588940147E-5</v>
      </c>
      <c r="O18" s="4">
        <v>1.5222210829075825E-5</v>
      </c>
      <c r="P18" s="4">
        <v>-8.3461042872144493E-5</v>
      </c>
      <c r="Q18" s="4">
        <v>-4.6977408383799346E-5</v>
      </c>
      <c r="R18" s="4">
        <v>-1.6214672185781175E-5</v>
      </c>
      <c r="S18" s="4">
        <v>-2.5796468078500123E-6</v>
      </c>
      <c r="T18" s="4">
        <v>1.2146787860532873E-4</v>
      </c>
      <c r="U18" s="4">
        <v>-1.3233119336512967E-5</v>
      </c>
      <c r="V18" s="4">
        <v>-5.3782325781627709E-5</v>
      </c>
      <c r="W18" s="4">
        <v>1.2425054556575853E-6</v>
      </c>
      <c r="X18" s="4">
        <v>-6.8331880772102394E-5</v>
      </c>
      <c r="Y18" s="4">
        <v>-1.5592657378811508E-5</v>
      </c>
      <c r="Z18" s="4">
        <v>5.5514746009200983E-6</v>
      </c>
      <c r="AA18" s="4">
        <v>-4.2786593959199438E-5</v>
      </c>
      <c r="AB18" s="4">
        <v>8.977245916893903E-5</v>
      </c>
      <c r="AC18" s="4">
        <v>-4.7389436767489597E-5</v>
      </c>
      <c r="AD18" s="4">
        <v>3.3122592230199206E-5</v>
      </c>
      <c r="AE18" s="4">
        <v>1.1917677395664246E-5</v>
      </c>
      <c r="AF18" s="4">
        <v>5.4330743043755543E-5</v>
      </c>
      <c r="AG18" s="4">
        <v>-4.3160491265247944E-5</v>
      </c>
      <c r="AH18" s="4">
        <v>-4.2159354699349157E-5</v>
      </c>
      <c r="AI18" s="4">
        <v>-1.0658656522340887E-4</v>
      </c>
      <c r="AJ18" s="4">
        <v>-2.2825803225572557E-5</v>
      </c>
      <c r="AK18" s="4">
        <v>-3.7069117980344556E-5</v>
      </c>
      <c r="AL18" s="4">
        <v>-3.4789691869987369E-5</v>
      </c>
      <c r="AM18" s="4">
        <v>-1.0221179084251241E-4</v>
      </c>
      <c r="AN18" s="4">
        <v>-7.4157836343498242E-5</v>
      </c>
      <c r="AO18" s="4">
        <v>-9.7626282836940314E-5</v>
      </c>
      <c r="AP18" s="4">
        <v>2.5440759536659092E-6</v>
      </c>
      <c r="AQ18" s="4">
        <v>-3.4450965747231287E-5</v>
      </c>
      <c r="AR18" s="4">
        <v>-4.9771483756880686E-5</v>
      </c>
      <c r="AS18" s="4">
        <v>-6.2857984770324176E-5</v>
      </c>
      <c r="AT18" s="4">
        <v>-2.3581416860237247E-5</v>
      </c>
      <c r="AU18" s="4">
        <v>-8.9206672479789302E-5</v>
      </c>
      <c r="AV18" s="4">
        <v>-9.8897012969392702E-5</v>
      </c>
      <c r="AW18" s="4">
        <v>5.2566417575001267E-5</v>
      </c>
    </row>
    <row r="19" spans="1:49" x14ac:dyDescent="0.2">
      <c r="A19" s="4" t="s">
        <v>18</v>
      </c>
      <c r="B19" s="11">
        <v>6.0802802853998734E-3</v>
      </c>
      <c r="C19" s="11"/>
      <c r="D19" s="11" t="s">
        <v>56</v>
      </c>
      <c r="E19" s="21">
        <v>-8.2006717125124515E-3</v>
      </c>
      <c r="F19" s="10"/>
      <c r="G19" s="10"/>
      <c r="H19" s="10"/>
      <c r="I19" s="10"/>
      <c r="K19" s="4" t="s">
        <v>18</v>
      </c>
      <c r="L19" s="4">
        <v>1.0733184680750717E-3</v>
      </c>
      <c r="M19" s="4">
        <v>7.2414769818912258E-4</v>
      </c>
      <c r="N19" s="4">
        <v>1.0904656226390912E-3</v>
      </c>
      <c r="O19" s="4">
        <v>2.5008193129756918E-3</v>
      </c>
      <c r="P19" s="4">
        <v>1.0217853440794089E-3</v>
      </c>
      <c r="Q19" s="4">
        <v>1.6070779265297962E-3</v>
      </c>
      <c r="R19" s="4">
        <v>1.1274404413416695E-3</v>
      </c>
      <c r="S19" s="4">
        <v>4.0379440082145623E-4</v>
      </c>
      <c r="T19" s="4">
        <v>3.1998757646388982E-3</v>
      </c>
      <c r="U19" s="4">
        <v>9.3462772783454745E-4</v>
      </c>
      <c r="V19" s="4">
        <v>1.1257565049948169E-3</v>
      </c>
      <c r="W19" s="4">
        <v>6.3042649187667634E-4</v>
      </c>
      <c r="X19" s="4">
        <v>8.5998249198140247E-4</v>
      </c>
      <c r="Y19" s="4">
        <v>5.1425694400826331E-4</v>
      </c>
      <c r="Z19" s="4">
        <v>8.7831064236985087E-4</v>
      </c>
      <c r="AA19" s="4">
        <v>1.0462426192149067E-3</v>
      </c>
      <c r="AB19" s="4">
        <v>-4.7389436767489597E-5</v>
      </c>
      <c r="AC19" s="4">
        <v>4.0227752986089623E-3</v>
      </c>
      <c r="AD19" s="4">
        <v>5.4315921589252324E-4</v>
      </c>
      <c r="AE19" s="4">
        <v>9.9907985714116116E-4</v>
      </c>
      <c r="AF19" s="4">
        <v>2.9178101254027679E-3</v>
      </c>
      <c r="AG19" s="4">
        <v>-1.1066840254648851E-4</v>
      </c>
      <c r="AH19" s="4">
        <v>1.1280752504962824E-3</v>
      </c>
      <c r="AI19" s="4">
        <v>7.0842384273361501E-4</v>
      </c>
      <c r="AJ19" s="4">
        <v>8.9505700150924736E-4</v>
      </c>
      <c r="AK19" s="4">
        <v>2.0991950980922998E-3</v>
      </c>
      <c r="AL19" s="4">
        <v>1.5448729292755468E-3</v>
      </c>
      <c r="AM19" s="4">
        <v>1.3168895235765854E-3</v>
      </c>
      <c r="AN19" s="4">
        <v>1.8759805423914284E-3</v>
      </c>
      <c r="AO19" s="4">
        <v>2.4796177005681212E-3</v>
      </c>
      <c r="AP19" s="4">
        <v>1.5219271411571493E-3</v>
      </c>
      <c r="AQ19" s="4">
        <v>1.1925493795883453E-3</v>
      </c>
      <c r="AR19" s="4">
        <v>1.3706118558208592E-3</v>
      </c>
      <c r="AS19" s="4">
        <v>6.364693914966737E-4</v>
      </c>
      <c r="AT19" s="4">
        <v>9.4100055009790245E-4</v>
      </c>
      <c r="AU19" s="4">
        <v>5.7475680745890209E-4</v>
      </c>
      <c r="AV19" s="4">
        <v>3.8481271103450405E-5</v>
      </c>
      <c r="AW19" s="4">
        <v>2.3474997632240901E-4</v>
      </c>
    </row>
    <row r="20" spans="1:49" x14ac:dyDescent="0.2">
      <c r="A20" s="4" t="s">
        <v>19</v>
      </c>
      <c r="B20" s="11">
        <v>-1.0591295518380271E-3</v>
      </c>
      <c r="C20" s="11"/>
      <c r="D20" s="11" t="s">
        <v>57</v>
      </c>
      <c r="E20" s="21">
        <v>2.9570879970199297E-2</v>
      </c>
      <c r="F20" s="10"/>
      <c r="G20" s="10"/>
      <c r="H20" s="10"/>
      <c r="I20" s="10"/>
      <c r="K20" s="4" t="s">
        <v>19</v>
      </c>
      <c r="L20" s="4">
        <v>7.0872535874430716E-4</v>
      </c>
      <c r="M20" s="4">
        <v>7.4270199121014902E-4</v>
      </c>
      <c r="N20" s="4">
        <v>5.4239568267462981E-4</v>
      </c>
      <c r="O20" s="4">
        <v>7.7508313397195482E-4</v>
      </c>
      <c r="P20" s="4">
        <v>2.5315421860555587E-4</v>
      </c>
      <c r="Q20" s="4">
        <v>6.6872123261394877E-4</v>
      </c>
      <c r="R20" s="4">
        <v>5.7518477067856259E-4</v>
      </c>
      <c r="S20" s="4">
        <v>7.3629149911737962E-4</v>
      </c>
      <c r="T20" s="4">
        <v>1.94291068164659E-3</v>
      </c>
      <c r="U20" s="4">
        <v>8.8177802016865001E-4</v>
      </c>
      <c r="V20" s="4">
        <v>1.1353177819489744E-3</v>
      </c>
      <c r="W20" s="4">
        <v>5.228976276380028E-4</v>
      </c>
      <c r="X20" s="4">
        <v>6.4742652084670181E-4</v>
      </c>
      <c r="Y20" s="4">
        <v>5.5928932678298937E-4</v>
      </c>
      <c r="Z20" s="4">
        <v>5.2933697628951574E-4</v>
      </c>
      <c r="AA20" s="4">
        <v>4.5491228967886724E-4</v>
      </c>
      <c r="AB20" s="4">
        <v>3.3122592230199206E-5</v>
      </c>
      <c r="AC20" s="4">
        <v>5.4315921589252324E-4</v>
      </c>
      <c r="AD20" s="4">
        <v>2.9158109009842417E-3</v>
      </c>
      <c r="AE20" s="4">
        <v>7.8878089275144091E-4</v>
      </c>
      <c r="AF20" s="4">
        <v>6.7673159486823895E-4</v>
      </c>
      <c r="AG20" s="4">
        <v>4.0713613925900656E-4</v>
      </c>
      <c r="AH20" s="4">
        <v>5.7061948630347445E-4</v>
      </c>
      <c r="AI20" s="4">
        <v>2.7668529821917108E-4</v>
      </c>
      <c r="AJ20" s="4">
        <v>8.8024334337199537E-5</v>
      </c>
      <c r="AK20" s="4">
        <v>1.3773548414714033E-3</v>
      </c>
      <c r="AL20" s="4">
        <v>3.9970828437541208E-4</v>
      </c>
      <c r="AM20" s="4">
        <v>4.9588951582589774E-4</v>
      </c>
      <c r="AN20" s="4">
        <v>9.7525804060347361E-4</v>
      </c>
      <c r="AO20" s="4">
        <v>1.0329360239643064E-3</v>
      </c>
      <c r="AP20" s="4">
        <v>6.0422896081159798E-4</v>
      </c>
      <c r="AQ20" s="4">
        <v>9.0087195255876998E-5</v>
      </c>
      <c r="AR20" s="4">
        <v>7.3087723951100185E-4</v>
      </c>
      <c r="AS20" s="4">
        <v>1.0184604619711418E-3</v>
      </c>
      <c r="AT20" s="4">
        <v>6.6751961586230873E-4</v>
      </c>
      <c r="AU20" s="4">
        <v>1.5566967901278976E-3</v>
      </c>
      <c r="AV20" s="4">
        <v>5.9865639646920505E-4</v>
      </c>
      <c r="AW20" s="4">
        <v>6.2679885525910716E-4</v>
      </c>
    </row>
    <row r="21" spans="1:49" x14ac:dyDescent="0.2">
      <c r="A21" s="4" t="s">
        <v>20</v>
      </c>
      <c r="B21" s="11">
        <v>2.1434293019807625E-3</v>
      </c>
      <c r="C21" s="11"/>
      <c r="D21" s="11" t="s">
        <v>58</v>
      </c>
      <c r="E21" s="21">
        <v>-2.8403361366130312E-2</v>
      </c>
      <c r="F21" s="10"/>
      <c r="G21" s="10"/>
      <c r="H21" s="10"/>
      <c r="I21" s="10"/>
      <c r="K21" s="4" t="s">
        <v>20</v>
      </c>
      <c r="L21" s="4">
        <v>1.2508234431237426E-3</v>
      </c>
      <c r="M21" s="4">
        <v>9.2305840996883745E-4</v>
      </c>
      <c r="N21" s="4">
        <v>2.7158318283904451E-4</v>
      </c>
      <c r="O21" s="4">
        <v>1.2152049619698073E-3</v>
      </c>
      <c r="P21" s="4">
        <v>1.2601166928696463E-3</v>
      </c>
      <c r="Q21" s="4">
        <v>8.2955647901060577E-4</v>
      </c>
      <c r="R21" s="4">
        <v>9.9566271431475993E-4</v>
      </c>
      <c r="S21" s="4">
        <v>8.530695121157164E-4</v>
      </c>
      <c r="T21" s="4">
        <v>1.9688804621151349E-3</v>
      </c>
      <c r="U21" s="4">
        <v>7.5256542009130339E-4</v>
      </c>
      <c r="V21" s="4">
        <v>1.6776002329977563E-3</v>
      </c>
      <c r="W21" s="4">
        <v>8.8044487247937171E-4</v>
      </c>
      <c r="X21" s="4">
        <v>1.2070648183626512E-3</v>
      </c>
      <c r="Y21" s="4">
        <v>6.6258969421727697E-4</v>
      </c>
      <c r="Z21" s="4">
        <v>9.35498592314673E-4</v>
      </c>
      <c r="AA21" s="4">
        <v>1.5747428522559748E-3</v>
      </c>
      <c r="AB21" s="4">
        <v>1.1917677395664246E-5</v>
      </c>
      <c r="AC21" s="4">
        <v>9.9907985714116116E-4</v>
      </c>
      <c r="AD21" s="4">
        <v>7.8878089275144091E-4</v>
      </c>
      <c r="AE21" s="4">
        <v>2.6648553353038921E-3</v>
      </c>
      <c r="AF21" s="4">
        <v>1.5873909770454872E-3</v>
      </c>
      <c r="AG21" s="4">
        <v>8.1627754298941419E-4</v>
      </c>
      <c r="AH21" s="4">
        <v>3.9429436353898565E-4</v>
      </c>
      <c r="AI21" s="4">
        <v>3.4810964747579367E-4</v>
      </c>
      <c r="AJ21" s="4">
        <v>7.6585864443979418E-4</v>
      </c>
      <c r="AK21" s="4">
        <v>1.2151301382457627E-3</v>
      </c>
      <c r="AL21" s="4">
        <v>1.2592415824642913E-3</v>
      </c>
      <c r="AM21" s="4">
        <v>1.1518485533606473E-3</v>
      </c>
      <c r="AN21" s="4">
        <v>1.9351536926909667E-3</v>
      </c>
      <c r="AO21" s="4">
        <v>1.6535638057976381E-3</v>
      </c>
      <c r="AP21" s="4">
        <v>1.1765610579556622E-3</v>
      </c>
      <c r="AQ21" s="4">
        <v>1.0416819189689728E-3</v>
      </c>
      <c r="AR21" s="4">
        <v>7.448427703423574E-4</v>
      </c>
      <c r="AS21" s="4">
        <v>1.2962008813415891E-3</v>
      </c>
      <c r="AT21" s="4">
        <v>8.8571414091632669E-4</v>
      </c>
      <c r="AU21" s="4">
        <v>2.4017146850845682E-3</v>
      </c>
      <c r="AV21" s="4">
        <v>5.367522065978863E-4</v>
      </c>
      <c r="AW21" s="4">
        <v>5.9167516817951594E-4</v>
      </c>
    </row>
    <row r="22" spans="1:49" x14ac:dyDescent="0.2">
      <c r="A22" s="4" t="s">
        <v>21</v>
      </c>
      <c r="B22" s="11">
        <v>5.0619505741533585E-3</v>
      </c>
      <c r="C22" s="11"/>
      <c r="D22" s="11" t="s">
        <v>59</v>
      </c>
      <c r="E22" s="21">
        <v>-1.1747784185435102E-2</v>
      </c>
      <c r="F22" s="10"/>
      <c r="G22" s="10"/>
      <c r="H22" s="10"/>
      <c r="I22" s="10"/>
      <c r="K22" s="4" t="s">
        <v>21</v>
      </c>
      <c r="L22" s="4">
        <v>1.9158606381626496E-3</v>
      </c>
      <c r="M22" s="4">
        <v>1.6060126870322071E-3</v>
      </c>
      <c r="N22" s="4">
        <v>1.3664462175328688E-3</v>
      </c>
      <c r="O22" s="4">
        <v>2.3031005182498057E-3</v>
      </c>
      <c r="P22" s="4">
        <v>1.653716675200468E-3</v>
      </c>
      <c r="Q22" s="4">
        <v>2.3399298828971449E-3</v>
      </c>
      <c r="R22" s="4">
        <v>2.062362215806733E-3</v>
      </c>
      <c r="S22" s="4">
        <v>9.2550343725893408E-4</v>
      </c>
      <c r="T22" s="4">
        <v>5.0037391274916189E-3</v>
      </c>
      <c r="U22" s="4">
        <v>6.5821284203839846E-4</v>
      </c>
      <c r="V22" s="4">
        <v>2.2037472995998656E-3</v>
      </c>
      <c r="W22" s="4">
        <v>1.054894807578341E-3</v>
      </c>
      <c r="X22" s="4">
        <v>1.4933272722466677E-3</v>
      </c>
      <c r="Y22" s="4">
        <v>1.0684984945140519E-3</v>
      </c>
      <c r="Z22" s="4">
        <v>1.8454354285231979E-3</v>
      </c>
      <c r="AA22" s="4">
        <v>1.9148330518389449E-3</v>
      </c>
      <c r="AB22" s="4">
        <v>5.4330743043755543E-5</v>
      </c>
      <c r="AC22" s="4">
        <v>2.9178101254027679E-3</v>
      </c>
      <c r="AD22" s="4">
        <v>6.7673159486823895E-4</v>
      </c>
      <c r="AE22" s="4">
        <v>1.5873909770454872E-3</v>
      </c>
      <c r="AF22" s="4">
        <v>9.1632530714956893E-3</v>
      </c>
      <c r="AG22" s="4">
        <v>1.1912674421127177E-3</v>
      </c>
      <c r="AH22" s="4">
        <v>1.4816354347648177E-3</v>
      </c>
      <c r="AI22" s="4">
        <v>9.7969894791721649E-4</v>
      </c>
      <c r="AJ22" s="4">
        <v>1.7726713275241783E-3</v>
      </c>
      <c r="AK22" s="4">
        <v>4.009853329870354E-3</v>
      </c>
      <c r="AL22" s="4">
        <v>2.4040840429802265E-3</v>
      </c>
      <c r="AM22" s="4">
        <v>1.9108720810806195E-3</v>
      </c>
      <c r="AN22" s="4">
        <v>3.3758673563187968E-3</v>
      </c>
      <c r="AO22" s="4">
        <v>3.9323597070456788E-3</v>
      </c>
      <c r="AP22" s="4">
        <v>1.5177403597067952E-3</v>
      </c>
      <c r="AQ22" s="4">
        <v>1.7525614259815297E-3</v>
      </c>
      <c r="AR22" s="4">
        <v>1.2037423415786864E-3</v>
      </c>
      <c r="AS22" s="4">
        <v>2.3333941738382428E-3</v>
      </c>
      <c r="AT22" s="4">
        <v>1.7013869794665908E-3</v>
      </c>
      <c r="AU22" s="4">
        <v>2.4032721230682706E-3</v>
      </c>
      <c r="AV22" s="4">
        <v>1.0316853317255841E-5</v>
      </c>
      <c r="AW22" s="4">
        <v>7.3570411165406382E-4</v>
      </c>
    </row>
    <row r="23" spans="1:49" x14ac:dyDescent="0.2">
      <c r="A23" s="4" t="s">
        <v>22</v>
      </c>
      <c r="B23" s="11">
        <v>9.4346830385849973E-3</v>
      </c>
      <c r="C23" s="11"/>
      <c r="D23" s="11" t="s">
        <v>60</v>
      </c>
      <c r="E23" s="21">
        <v>4.7710618114383846E-2</v>
      </c>
      <c r="F23" s="10"/>
      <c r="G23" s="10"/>
      <c r="H23" s="10"/>
      <c r="I23" s="10"/>
      <c r="K23" s="4" t="s">
        <v>22</v>
      </c>
      <c r="L23" s="4">
        <v>3.8273914150874271E-4</v>
      </c>
      <c r="M23" s="4">
        <v>9.78868118003962E-4</v>
      </c>
      <c r="N23" s="4">
        <v>4.0193284877103943E-4</v>
      </c>
      <c r="O23" s="4">
        <v>-1.4142591349707313E-4</v>
      </c>
      <c r="P23" s="4">
        <v>2.6732673444976784E-4</v>
      </c>
      <c r="Q23" s="4">
        <v>2.6008670027617708E-4</v>
      </c>
      <c r="R23" s="4">
        <v>2.4188310138425229E-5</v>
      </c>
      <c r="S23" s="4">
        <v>3.9519287402569868E-5</v>
      </c>
      <c r="T23" s="4">
        <v>4.839067353807534E-4</v>
      </c>
      <c r="U23" s="4">
        <v>-5.3752907459196002E-4</v>
      </c>
      <c r="V23" s="4">
        <v>2.1803049437984882E-4</v>
      </c>
      <c r="W23" s="4">
        <v>2.7052957328275421E-4</v>
      </c>
      <c r="X23" s="4">
        <v>5.3233825792687293E-4</v>
      </c>
      <c r="Y23" s="4">
        <v>-3.7479780863493506E-4</v>
      </c>
      <c r="Z23" s="4">
        <v>4.9661937368500526E-4</v>
      </c>
      <c r="AA23" s="4">
        <v>4.7637236048256499E-4</v>
      </c>
      <c r="AB23" s="4">
        <v>-4.3160491265247944E-5</v>
      </c>
      <c r="AC23" s="4">
        <v>-1.1066840254648851E-4</v>
      </c>
      <c r="AD23" s="4">
        <v>4.0713613925900656E-4</v>
      </c>
      <c r="AE23" s="4">
        <v>8.1627754298941419E-4</v>
      </c>
      <c r="AF23" s="4">
        <v>1.1912674421127177E-3</v>
      </c>
      <c r="AG23" s="4">
        <v>6.0790297497524872E-3</v>
      </c>
      <c r="AH23" s="4">
        <v>1.6260519648475394E-4</v>
      </c>
      <c r="AI23" s="4">
        <v>3.4971827981588666E-4</v>
      </c>
      <c r="AJ23" s="4">
        <v>1.1797117219659443E-4</v>
      </c>
      <c r="AK23" s="4">
        <v>5.0650308589156593E-5</v>
      </c>
      <c r="AL23" s="4">
        <v>4.9940616928670746E-4</v>
      </c>
      <c r="AM23" s="4">
        <v>5.6689206664743436E-4</v>
      </c>
      <c r="AN23" s="4">
        <v>7.9010619757573946E-4</v>
      </c>
      <c r="AO23" s="4">
        <v>-5.5669589849098914E-4</v>
      </c>
      <c r="AP23" s="4">
        <v>1.0028555355232989E-3</v>
      </c>
      <c r="AQ23" s="4">
        <v>6.6782753882015816E-4</v>
      </c>
      <c r="AR23" s="4">
        <v>-1.1092991319316435E-4</v>
      </c>
      <c r="AS23" s="4">
        <v>1.1070172721231984E-3</v>
      </c>
      <c r="AT23" s="4">
        <v>1.5431090026278558E-3</v>
      </c>
      <c r="AU23" s="4">
        <v>2.6665372576599312E-3</v>
      </c>
      <c r="AV23" s="4">
        <v>-2.3262833844010637E-4</v>
      </c>
      <c r="AW23" s="4">
        <v>2.9927182618105899E-4</v>
      </c>
    </row>
    <row r="24" spans="1:49" x14ac:dyDescent="0.2">
      <c r="A24" s="4" t="s">
        <v>23</v>
      </c>
      <c r="B24" s="11">
        <v>5.0647653705432304E-3</v>
      </c>
      <c r="C24" s="11"/>
      <c r="D24" s="11" t="s">
        <v>61</v>
      </c>
      <c r="E24" s="21">
        <v>3.5183408664827688E-3</v>
      </c>
      <c r="F24" s="10"/>
      <c r="G24" s="10"/>
      <c r="H24" s="10"/>
      <c r="I24" s="10"/>
      <c r="K24" s="4" t="s">
        <v>23</v>
      </c>
      <c r="L24" s="4">
        <v>7.0521223810678926E-4</v>
      </c>
      <c r="M24" s="4">
        <v>3.5240940196735174E-4</v>
      </c>
      <c r="N24" s="4">
        <v>1.223396471842088E-3</v>
      </c>
      <c r="O24" s="4">
        <v>7.3907644059818367E-4</v>
      </c>
      <c r="P24" s="4">
        <v>6.5288443493169142E-4</v>
      </c>
      <c r="Q24" s="4">
        <v>9.3310540237569899E-4</v>
      </c>
      <c r="R24" s="4">
        <v>5.7372386667412184E-4</v>
      </c>
      <c r="S24" s="4">
        <v>7.5349846691364036E-4</v>
      </c>
      <c r="T24" s="4">
        <v>6.755704713316212E-4</v>
      </c>
      <c r="U24" s="4">
        <v>5.8187074411575747E-4</v>
      </c>
      <c r="V24" s="4">
        <v>8.5371646083451933E-4</v>
      </c>
      <c r="W24" s="4">
        <v>4.7813117630336326E-4</v>
      </c>
      <c r="X24" s="4">
        <v>7.4110833477146487E-4</v>
      </c>
      <c r="Y24" s="4">
        <v>4.359401134364646E-4</v>
      </c>
      <c r="Z24" s="4">
        <v>4.6251655509025089E-4</v>
      </c>
      <c r="AA24" s="4">
        <v>8.5078204622930024E-4</v>
      </c>
      <c r="AB24" s="4">
        <v>-4.2159354699349157E-5</v>
      </c>
      <c r="AC24" s="4">
        <v>1.1280752504962824E-3</v>
      </c>
      <c r="AD24" s="4">
        <v>5.7061948630347445E-4</v>
      </c>
      <c r="AE24" s="4">
        <v>3.9429436353898565E-4</v>
      </c>
      <c r="AF24" s="4">
        <v>1.4816354347648177E-3</v>
      </c>
      <c r="AG24" s="4">
        <v>1.6260519648475394E-4</v>
      </c>
      <c r="AH24" s="4">
        <v>1.5905521493324939E-3</v>
      </c>
      <c r="AI24" s="4">
        <v>2.5073807300123491E-4</v>
      </c>
      <c r="AJ24" s="4">
        <v>4.146456923883977E-4</v>
      </c>
      <c r="AK24" s="4">
        <v>1.5788572174945765E-3</v>
      </c>
      <c r="AL24" s="4">
        <v>5.4946524216813902E-4</v>
      </c>
      <c r="AM24" s="4">
        <v>7.2884980347735653E-4</v>
      </c>
      <c r="AN24" s="4">
        <v>7.3443758955268076E-4</v>
      </c>
      <c r="AO24" s="4">
        <v>1.0758071335215667E-3</v>
      </c>
      <c r="AP24" s="4">
        <v>8.2985417726700011E-4</v>
      </c>
      <c r="AQ24" s="4">
        <v>5.9988925733333838E-4</v>
      </c>
      <c r="AR24" s="4">
        <v>6.896603200897038E-4</v>
      </c>
      <c r="AS24" s="4">
        <v>1.1621852471320794E-3</v>
      </c>
      <c r="AT24" s="4">
        <v>1.2327695577499277E-3</v>
      </c>
      <c r="AU24" s="4">
        <v>5.525476870596941E-4</v>
      </c>
      <c r="AV24" s="4">
        <v>5.0623337835704484E-4</v>
      </c>
      <c r="AW24" s="4">
        <v>9.6441681289511976E-4</v>
      </c>
    </row>
    <row r="25" spans="1:49" x14ac:dyDescent="0.2">
      <c r="A25" s="4" t="s">
        <v>24</v>
      </c>
      <c r="B25" s="11">
        <v>3.2634425570422449E-3</v>
      </c>
      <c r="C25" s="11"/>
      <c r="D25" s="11" t="s">
        <v>62</v>
      </c>
      <c r="E25" s="21">
        <v>0.10295100726223423</v>
      </c>
      <c r="F25" s="10"/>
      <c r="G25" s="10"/>
      <c r="H25" s="10"/>
      <c r="I25" s="10"/>
      <c r="K25" s="4" t="s">
        <v>24</v>
      </c>
      <c r="L25" s="4">
        <v>8.5693440895692719E-4</v>
      </c>
      <c r="M25" s="4">
        <v>1.8710032903597443E-4</v>
      </c>
      <c r="N25" s="4">
        <v>-1.490349538030387E-4</v>
      </c>
      <c r="O25" s="4">
        <v>1.464019067011587E-3</v>
      </c>
      <c r="P25" s="4">
        <v>7.0555762092559295E-4</v>
      </c>
      <c r="Q25" s="4">
        <v>1.004373451459901E-3</v>
      </c>
      <c r="R25" s="4">
        <v>1.188609611651221E-3</v>
      </c>
      <c r="S25" s="4">
        <v>7.7559652779128998E-4</v>
      </c>
      <c r="T25" s="4">
        <v>2.0266734240748374E-3</v>
      </c>
      <c r="U25" s="4">
        <v>2.3583316509953223E-4</v>
      </c>
      <c r="V25" s="4">
        <v>1.0388122415735763E-3</v>
      </c>
      <c r="W25" s="4">
        <v>5.5290565964855206E-4</v>
      </c>
      <c r="X25" s="4">
        <v>7.9154686510186098E-4</v>
      </c>
      <c r="Y25" s="4">
        <v>4.4099682132927464E-4</v>
      </c>
      <c r="Z25" s="4">
        <v>3.7893619517674826E-4</v>
      </c>
      <c r="AA25" s="4">
        <v>5.5044363049252165E-4</v>
      </c>
      <c r="AB25" s="4">
        <v>-1.0658656522340887E-4</v>
      </c>
      <c r="AC25" s="4">
        <v>7.0842384273361501E-4</v>
      </c>
      <c r="AD25" s="4">
        <v>2.7668529821917108E-4</v>
      </c>
      <c r="AE25" s="4">
        <v>3.4810964747579367E-4</v>
      </c>
      <c r="AF25" s="4">
        <v>9.7969894791721649E-4</v>
      </c>
      <c r="AG25" s="4">
        <v>3.4971827981588666E-4</v>
      </c>
      <c r="AH25" s="4">
        <v>2.5073807300123491E-4</v>
      </c>
      <c r="AI25" s="4">
        <v>3.0918885216954131E-3</v>
      </c>
      <c r="AJ25" s="4">
        <v>1.2798520041347333E-3</v>
      </c>
      <c r="AK25" s="4">
        <v>2.1565077013300064E-3</v>
      </c>
      <c r="AL25" s="4">
        <v>5.3210809155709437E-4</v>
      </c>
      <c r="AM25" s="4">
        <v>7.1680044772427516E-4</v>
      </c>
      <c r="AN25" s="4">
        <v>1.4833461094838393E-3</v>
      </c>
      <c r="AO25" s="4">
        <v>2.492119706198987E-3</v>
      </c>
      <c r="AP25" s="4">
        <v>4.7797084038217252E-4</v>
      </c>
      <c r="AQ25" s="4">
        <v>6.0080866521681001E-4</v>
      </c>
      <c r="AR25" s="4">
        <v>1.3095081646901897E-3</v>
      </c>
      <c r="AS25" s="4">
        <v>1.0987415179878042E-3</v>
      </c>
      <c r="AT25" s="4">
        <v>5.4387105577581606E-4</v>
      </c>
      <c r="AU25" s="4">
        <v>2.0851034333423312E-3</v>
      </c>
      <c r="AV25" s="4">
        <v>4.0648273483029328E-5</v>
      </c>
      <c r="AW25" s="4">
        <v>-5.0106794504209222E-4</v>
      </c>
    </row>
    <row r="26" spans="1:49" x14ac:dyDescent="0.2">
      <c r="A26" s="4" t="s">
        <v>25</v>
      </c>
      <c r="B26" s="11">
        <v>-1.5826744692104984E-3</v>
      </c>
      <c r="C26" s="11"/>
      <c r="D26" s="11" t="s">
        <v>63</v>
      </c>
      <c r="E26" s="21">
        <v>2.4271017572764456E-3</v>
      </c>
      <c r="F26" s="10"/>
      <c r="G26" s="10"/>
      <c r="H26" s="10"/>
      <c r="I26" s="10"/>
      <c r="K26" s="4" t="s">
        <v>25</v>
      </c>
      <c r="L26" s="4">
        <v>1.3663882752586013E-3</v>
      </c>
      <c r="M26" s="4">
        <v>7.796052909933832E-4</v>
      </c>
      <c r="N26" s="4">
        <v>3.4722659028494566E-4</v>
      </c>
      <c r="O26" s="4">
        <v>1.4020143170733542E-3</v>
      </c>
      <c r="P26" s="4">
        <v>1.2234624671556369E-3</v>
      </c>
      <c r="Q26" s="4">
        <v>1.9491292170137318E-3</v>
      </c>
      <c r="R26" s="4">
        <v>1.7242666607379337E-3</v>
      </c>
      <c r="S26" s="4">
        <v>1.3325225946192679E-3</v>
      </c>
      <c r="T26" s="4">
        <v>3.382250810170523E-3</v>
      </c>
      <c r="U26" s="4">
        <v>3.1234595807917405E-4</v>
      </c>
      <c r="V26" s="4">
        <v>1.1419939882850844E-3</v>
      </c>
      <c r="W26" s="4">
        <v>1.1187397640129227E-3</v>
      </c>
      <c r="X26" s="4">
        <v>1.1217427254556227E-3</v>
      </c>
      <c r="Y26" s="4">
        <v>5.6185769963939516E-4</v>
      </c>
      <c r="Z26" s="4">
        <v>8.5768727986391101E-4</v>
      </c>
      <c r="AA26" s="4">
        <v>1.3545972890949671E-3</v>
      </c>
      <c r="AB26" s="4">
        <v>-2.2825803225572557E-5</v>
      </c>
      <c r="AC26" s="4">
        <v>8.9505700150924736E-4</v>
      </c>
      <c r="AD26" s="4">
        <v>8.8024334337199537E-5</v>
      </c>
      <c r="AE26" s="4">
        <v>7.6585864443979418E-4</v>
      </c>
      <c r="AF26" s="4">
        <v>1.7726713275241783E-3</v>
      </c>
      <c r="AG26" s="4">
        <v>1.1797117219659443E-4</v>
      </c>
      <c r="AH26" s="4">
        <v>4.146456923883977E-4</v>
      </c>
      <c r="AI26" s="4">
        <v>1.2798520041347333E-3</v>
      </c>
      <c r="AJ26" s="4">
        <v>3.8930405326656906E-3</v>
      </c>
      <c r="AK26" s="4">
        <v>3.1659154837029714E-3</v>
      </c>
      <c r="AL26" s="4">
        <v>1.1595541167865682E-3</v>
      </c>
      <c r="AM26" s="4">
        <v>1.2665731892730155E-3</v>
      </c>
      <c r="AN26" s="4">
        <v>1.6032308595454552E-3</v>
      </c>
      <c r="AO26" s="4">
        <v>2.5972810403923539E-3</v>
      </c>
      <c r="AP26" s="4">
        <v>1.1807961559574468E-3</v>
      </c>
      <c r="AQ26" s="4">
        <v>1.1991224434165634E-3</v>
      </c>
      <c r="AR26" s="4">
        <v>1.3477153211821826E-3</v>
      </c>
      <c r="AS26" s="4">
        <v>1.5525702083385596E-3</v>
      </c>
      <c r="AT26" s="4">
        <v>8.4841320798127642E-4</v>
      </c>
      <c r="AU26" s="4">
        <v>2.9023508032083763E-3</v>
      </c>
      <c r="AV26" s="4">
        <v>5.3349453976164589E-4</v>
      </c>
      <c r="AW26" s="4">
        <v>3.9223330169797176E-5</v>
      </c>
    </row>
    <row r="27" spans="1:49" x14ac:dyDescent="0.2">
      <c r="A27" s="4" t="s">
        <v>26</v>
      </c>
      <c r="B27" s="11">
        <v>-7.2653345601082367E-3</v>
      </c>
      <c r="C27" s="11"/>
      <c r="D27" s="11" t="s">
        <v>64</v>
      </c>
      <c r="E27" s="21">
        <v>-6.7849853859106551E-2</v>
      </c>
      <c r="F27" s="10"/>
      <c r="G27" s="10"/>
      <c r="H27" s="10"/>
      <c r="I27" s="10"/>
      <c r="K27" s="4" t="s">
        <v>26</v>
      </c>
      <c r="L27" s="4">
        <v>2.6559469785618064E-3</v>
      </c>
      <c r="M27" s="4">
        <v>1.4594041455693264E-3</v>
      </c>
      <c r="N27" s="4">
        <v>9.5810352360855416E-4</v>
      </c>
      <c r="O27" s="4">
        <v>2.5616893008421578E-3</v>
      </c>
      <c r="P27" s="4">
        <v>2.5614893905084998E-3</v>
      </c>
      <c r="Q27" s="4">
        <v>2.6024007046148148E-3</v>
      </c>
      <c r="R27" s="4">
        <v>2.6407248046012048E-3</v>
      </c>
      <c r="S27" s="4">
        <v>2.1240263795870126E-3</v>
      </c>
      <c r="T27" s="4">
        <v>5.6778006327064708E-3</v>
      </c>
      <c r="U27" s="4">
        <v>1.0304521489470449E-3</v>
      </c>
      <c r="V27" s="4">
        <v>2.7653783674028128E-3</v>
      </c>
      <c r="W27" s="4">
        <v>1.3240317894277326E-3</v>
      </c>
      <c r="X27" s="4">
        <v>1.9221432851095151E-3</v>
      </c>
      <c r="Y27" s="4">
        <v>1.1610329192549844E-3</v>
      </c>
      <c r="Z27" s="4">
        <v>1.4079357696014393E-3</v>
      </c>
      <c r="AA27" s="4">
        <v>2.5689168717573383E-3</v>
      </c>
      <c r="AB27" s="4">
        <v>-3.7069117980344556E-5</v>
      </c>
      <c r="AC27" s="4">
        <v>2.0991950980922998E-3</v>
      </c>
      <c r="AD27" s="4">
        <v>1.3773548414714033E-3</v>
      </c>
      <c r="AE27" s="4">
        <v>1.2151301382457627E-3</v>
      </c>
      <c r="AF27" s="4">
        <v>4.009853329870354E-3</v>
      </c>
      <c r="AG27" s="4">
        <v>5.0650308589156593E-5</v>
      </c>
      <c r="AH27" s="4">
        <v>1.5788572174945765E-3</v>
      </c>
      <c r="AI27" s="4">
        <v>2.1565077013300064E-3</v>
      </c>
      <c r="AJ27" s="4">
        <v>3.1659154837029714E-3</v>
      </c>
      <c r="AK27" s="4">
        <v>8.976440002237419E-3</v>
      </c>
      <c r="AL27" s="4">
        <v>1.9620575954989658E-3</v>
      </c>
      <c r="AM27" s="4">
        <v>2.0266839131866366E-3</v>
      </c>
      <c r="AN27" s="4">
        <v>3.7827361201907572E-3</v>
      </c>
      <c r="AO27" s="4">
        <v>6.1025065997316243E-3</v>
      </c>
      <c r="AP27" s="4">
        <v>2.233134374162274E-3</v>
      </c>
      <c r="AQ27" s="4">
        <v>1.5792422461624535E-3</v>
      </c>
      <c r="AR27" s="4">
        <v>2.572164421315836E-3</v>
      </c>
      <c r="AS27" s="4">
        <v>2.6410403113961553E-3</v>
      </c>
      <c r="AT27" s="4">
        <v>2.8005691070480069E-3</v>
      </c>
      <c r="AU27" s="4">
        <v>3.7488461433610744E-3</v>
      </c>
      <c r="AV27" s="4">
        <v>9.8777621665646414E-4</v>
      </c>
      <c r="AW27" s="4">
        <v>1.2156885441764042E-3</v>
      </c>
    </row>
    <row r="28" spans="1:49" x14ac:dyDescent="0.2">
      <c r="A28" s="4" t="s">
        <v>27</v>
      </c>
      <c r="B28" s="11">
        <v>6.8268572636191165E-3</v>
      </c>
      <c r="C28" s="11"/>
      <c r="D28" s="11" t="s">
        <v>65</v>
      </c>
      <c r="E28" s="21">
        <v>4.7082500393794489E-2</v>
      </c>
      <c r="F28" s="10"/>
      <c r="G28" s="10"/>
      <c r="H28" s="10"/>
      <c r="I28" s="10"/>
      <c r="K28" s="4" t="s">
        <v>27</v>
      </c>
      <c r="L28" s="4">
        <v>1.2198271416191434E-3</v>
      </c>
      <c r="M28" s="4">
        <v>8.1847482262835923E-4</v>
      </c>
      <c r="N28" s="4">
        <v>4.7697041879693188E-4</v>
      </c>
      <c r="O28" s="4">
        <v>1.0265945227797141E-3</v>
      </c>
      <c r="P28" s="4">
        <v>1.2637440673001893E-3</v>
      </c>
      <c r="Q28" s="4">
        <v>1.6476786278742715E-3</v>
      </c>
      <c r="R28" s="4">
        <v>1.5266171634019398E-3</v>
      </c>
      <c r="S28" s="4">
        <v>7.0409758039617913E-4</v>
      </c>
      <c r="T28" s="4">
        <v>2.959575140395162E-3</v>
      </c>
      <c r="U28" s="4">
        <v>7.006063237557492E-4</v>
      </c>
      <c r="V28" s="4">
        <v>1.2457085453369513E-3</v>
      </c>
      <c r="W28" s="4">
        <v>8.0440911960194073E-4</v>
      </c>
      <c r="X28" s="4">
        <v>1.251500085520374E-3</v>
      </c>
      <c r="Y28" s="4">
        <v>7.4404757423460275E-4</v>
      </c>
      <c r="Z28" s="4">
        <v>9.1647233242116155E-4</v>
      </c>
      <c r="AA28" s="4">
        <v>1.0745713241698538E-3</v>
      </c>
      <c r="AB28" s="4">
        <v>-3.4789691869987369E-5</v>
      </c>
      <c r="AC28" s="4">
        <v>1.5448729292755468E-3</v>
      </c>
      <c r="AD28" s="4">
        <v>3.9970828437541208E-4</v>
      </c>
      <c r="AE28" s="4">
        <v>1.2592415824642913E-3</v>
      </c>
      <c r="AF28" s="4">
        <v>2.4040840429802265E-3</v>
      </c>
      <c r="AG28" s="4">
        <v>4.9940616928670746E-4</v>
      </c>
      <c r="AH28" s="4">
        <v>5.4946524216813902E-4</v>
      </c>
      <c r="AI28" s="4">
        <v>5.3210809155709437E-4</v>
      </c>
      <c r="AJ28" s="4">
        <v>1.1595541167865682E-3</v>
      </c>
      <c r="AK28" s="4">
        <v>1.9620575954989658E-3</v>
      </c>
      <c r="AL28" s="4">
        <v>2.6259743699183916E-3</v>
      </c>
      <c r="AM28" s="4">
        <v>1.4661668432188661E-3</v>
      </c>
      <c r="AN28" s="4">
        <v>1.9179073166493588E-3</v>
      </c>
      <c r="AO28" s="4">
        <v>2.45411046550782E-3</v>
      </c>
      <c r="AP28" s="4">
        <v>1.5808316960255831E-3</v>
      </c>
      <c r="AQ28" s="4">
        <v>1.2685697262002909E-3</v>
      </c>
      <c r="AR28" s="4">
        <v>1.1823000623249948E-3</v>
      </c>
      <c r="AS28" s="4">
        <v>1.2495334223485057E-3</v>
      </c>
      <c r="AT28" s="4">
        <v>1.4456416489679865E-3</v>
      </c>
      <c r="AU28" s="4">
        <v>2.349506241887627E-3</v>
      </c>
      <c r="AV28" s="4">
        <v>4.7989632597514418E-4</v>
      </c>
      <c r="AW28" s="4">
        <v>6.0489880796923967E-4</v>
      </c>
    </row>
    <row r="29" spans="1:49" x14ac:dyDescent="0.2">
      <c r="A29" s="4" t="s">
        <v>28</v>
      </c>
      <c r="B29" s="11">
        <v>1.1938715312784706E-3</v>
      </c>
      <c r="C29" s="11"/>
      <c r="D29" s="11" t="s">
        <v>66</v>
      </c>
      <c r="E29" s="21">
        <v>1.6806720035535253E-2</v>
      </c>
      <c r="F29" s="10"/>
      <c r="G29" s="10"/>
      <c r="H29" s="10"/>
      <c r="I29" s="10"/>
      <c r="K29" s="4" t="s">
        <v>28</v>
      </c>
      <c r="L29" s="4">
        <v>1.4090979104920301E-3</v>
      </c>
      <c r="M29" s="4">
        <v>4.7101458360871237E-4</v>
      </c>
      <c r="N29" s="4">
        <v>5.0101145732283053E-4</v>
      </c>
      <c r="O29" s="4">
        <v>1.6031548380147419E-3</v>
      </c>
      <c r="P29" s="4">
        <v>1.8149619086169112E-3</v>
      </c>
      <c r="Q29" s="4">
        <v>1.4682026173358294E-3</v>
      </c>
      <c r="R29" s="4">
        <v>1.6845414909800475E-3</v>
      </c>
      <c r="S29" s="4">
        <v>6.5140723076222119E-4</v>
      </c>
      <c r="T29" s="4">
        <v>2.6697882099886014E-3</v>
      </c>
      <c r="U29" s="4">
        <v>5.7092517437824764E-4</v>
      </c>
      <c r="V29" s="4">
        <v>1.3059757554980944E-3</v>
      </c>
      <c r="W29" s="4">
        <v>1.161569849877545E-3</v>
      </c>
      <c r="X29" s="4">
        <v>1.8152030149412139E-3</v>
      </c>
      <c r="Y29" s="4">
        <v>4.1247539892993903E-4</v>
      </c>
      <c r="Z29" s="4">
        <v>9.8276475352217446E-4</v>
      </c>
      <c r="AA29" s="4">
        <v>1.8807915801701571E-3</v>
      </c>
      <c r="AB29" s="4">
        <v>-1.0221179084251241E-4</v>
      </c>
      <c r="AC29" s="4">
        <v>1.3168895235765854E-3</v>
      </c>
      <c r="AD29" s="4">
        <v>4.9588951582589774E-4</v>
      </c>
      <c r="AE29" s="4">
        <v>1.1518485533606473E-3</v>
      </c>
      <c r="AF29" s="4">
        <v>1.9108720810806195E-3</v>
      </c>
      <c r="AG29" s="4">
        <v>5.6689206664743436E-4</v>
      </c>
      <c r="AH29" s="4">
        <v>7.2884980347735653E-4</v>
      </c>
      <c r="AI29" s="4">
        <v>7.1680044772427516E-4</v>
      </c>
      <c r="AJ29" s="4">
        <v>1.2665731892730155E-3</v>
      </c>
      <c r="AK29" s="4">
        <v>2.0266839131866366E-3</v>
      </c>
      <c r="AL29" s="4">
        <v>1.4661668432188661E-3</v>
      </c>
      <c r="AM29" s="4">
        <v>3.303623429907184E-3</v>
      </c>
      <c r="AN29" s="4">
        <v>1.9046775745243127E-3</v>
      </c>
      <c r="AO29" s="4">
        <v>1.6212898165140919E-3</v>
      </c>
      <c r="AP29" s="4">
        <v>1.2665622210828978E-3</v>
      </c>
      <c r="AQ29" s="4">
        <v>1.5439386713515541E-3</v>
      </c>
      <c r="AR29" s="4">
        <v>8.142911971768125E-4</v>
      </c>
      <c r="AS29" s="4">
        <v>1.1276826831122418E-3</v>
      </c>
      <c r="AT29" s="4">
        <v>1.3218875266409408E-3</v>
      </c>
      <c r="AU29" s="4">
        <v>4.4414983605463726E-3</v>
      </c>
      <c r="AV29" s="4">
        <v>1.0778900505767886E-3</v>
      </c>
      <c r="AW29" s="4">
        <v>5.1949417926195295E-4</v>
      </c>
    </row>
    <row r="30" spans="1:49" x14ac:dyDescent="0.2">
      <c r="A30" s="4" t="s">
        <v>29</v>
      </c>
      <c r="B30" s="11">
        <v>-2.0473825531048175E-3</v>
      </c>
      <c r="C30" s="11"/>
      <c r="D30" s="11" t="s">
        <v>67</v>
      </c>
      <c r="E30" s="21">
        <v>7.1283576829782669E-3</v>
      </c>
      <c r="F30" s="10"/>
      <c r="G30" s="10"/>
      <c r="H30" s="10"/>
      <c r="I30" s="10"/>
      <c r="K30" s="4" t="s">
        <v>29</v>
      </c>
      <c r="L30" s="4">
        <v>2.1082500121561462E-3</v>
      </c>
      <c r="M30" s="4">
        <v>7.4173427861004028E-4</v>
      </c>
      <c r="N30" s="4">
        <v>3.565695455982925E-4</v>
      </c>
      <c r="O30" s="4">
        <v>2.141829086257375E-3</v>
      </c>
      <c r="P30" s="4">
        <v>2.2511422399923054E-3</v>
      </c>
      <c r="Q30" s="4">
        <v>1.7416892837276172E-3</v>
      </c>
      <c r="R30" s="4">
        <v>2.0055892118219691E-3</v>
      </c>
      <c r="S30" s="4">
        <v>1.9261707486398682E-3</v>
      </c>
      <c r="T30" s="4">
        <v>6.5609069192691383E-3</v>
      </c>
      <c r="U30" s="4">
        <v>1.0064562481576923E-3</v>
      </c>
      <c r="V30" s="4">
        <v>2.345930154568705E-3</v>
      </c>
      <c r="W30" s="4">
        <v>1.5038942196556049E-3</v>
      </c>
      <c r="X30" s="4">
        <v>1.7384772785786324E-3</v>
      </c>
      <c r="Y30" s="4">
        <v>6.142752338613455E-4</v>
      </c>
      <c r="Z30" s="4">
        <v>1.7576922283037844E-3</v>
      </c>
      <c r="AA30" s="4">
        <v>2.2946237774159749E-3</v>
      </c>
      <c r="AB30" s="4">
        <v>-7.4157836343498242E-5</v>
      </c>
      <c r="AC30" s="4">
        <v>1.8759805423914284E-3</v>
      </c>
      <c r="AD30" s="4">
        <v>9.7525804060347361E-4</v>
      </c>
      <c r="AE30" s="4">
        <v>1.9351536926909667E-3</v>
      </c>
      <c r="AF30" s="4">
        <v>3.3758673563187968E-3</v>
      </c>
      <c r="AG30" s="4">
        <v>7.9010619757573946E-4</v>
      </c>
      <c r="AH30" s="4">
        <v>7.3443758955268076E-4</v>
      </c>
      <c r="AI30" s="4">
        <v>1.4833461094838393E-3</v>
      </c>
      <c r="AJ30" s="4">
        <v>1.6032308595454552E-3</v>
      </c>
      <c r="AK30" s="4">
        <v>3.7827361201907572E-3</v>
      </c>
      <c r="AL30" s="4">
        <v>1.9179073166493588E-3</v>
      </c>
      <c r="AM30" s="4">
        <v>1.9046775745243127E-3</v>
      </c>
      <c r="AN30" s="4">
        <v>7.0203631076886869E-3</v>
      </c>
      <c r="AO30" s="4">
        <v>5.192280410016039E-3</v>
      </c>
      <c r="AP30" s="4">
        <v>2.0953773493565761E-3</v>
      </c>
      <c r="AQ30" s="4">
        <v>2.1190276390890975E-3</v>
      </c>
      <c r="AR30" s="4">
        <v>1.9055653906234864E-3</v>
      </c>
      <c r="AS30" s="4">
        <v>1.9987081421871853E-3</v>
      </c>
      <c r="AT30" s="4">
        <v>1.2338195820288801E-3</v>
      </c>
      <c r="AU30" s="4">
        <v>3.9821460776965009E-3</v>
      </c>
      <c r="AV30" s="4">
        <v>6.6445573299098539E-4</v>
      </c>
      <c r="AW30" s="4">
        <v>1.2512429124293598E-3</v>
      </c>
    </row>
    <row r="31" spans="1:49" x14ac:dyDescent="0.2">
      <c r="A31" s="4" t="s">
        <v>30</v>
      </c>
      <c r="B31" s="11">
        <v>-9.9436693549140448E-3</v>
      </c>
      <c r="C31" s="11"/>
      <c r="D31" s="11" t="s">
        <v>68</v>
      </c>
      <c r="E31" s="21">
        <v>-2.980694390353511E-2</v>
      </c>
      <c r="F31" s="10"/>
      <c r="G31" s="10"/>
      <c r="H31" s="10"/>
      <c r="I31" s="10"/>
      <c r="K31" s="4" t="s">
        <v>30</v>
      </c>
      <c r="L31" s="4">
        <v>2.560407305420028E-3</v>
      </c>
      <c r="M31" s="4">
        <v>9.4558520253475609E-4</v>
      </c>
      <c r="N31" s="4">
        <v>9.3729967833752878E-4</v>
      </c>
      <c r="O31" s="4">
        <v>1.9752062751670738E-3</v>
      </c>
      <c r="P31" s="4">
        <v>2.9208353744402606E-3</v>
      </c>
      <c r="Q31" s="4">
        <v>2.8846603599304412E-3</v>
      </c>
      <c r="R31" s="4">
        <v>2.3971923374709607E-3</v>
      </c>
      <c r="S31" s="4">
        <v>2.1920812699562512E-3</v>
      </c>
      <c r="T31" s="4">
        <v>5.8856466444667929E-3</v>
      </c>
      <c r="U31" s="4">
        <v>1.0627362899438733E-3</v>
      </c>
      <c r="V31" s="4">
        <v>2.9668941401182073E-3</v>
      </c>
      <c r="W31" s="4">
        <v>9.9246843416525218E-4</v>
      </c>
      <c r="X31" s="4">
        <v>2.5300613468935162E-3</v>
      </c>
      <c r="Y31" s="4">
        <v>1.7990992137333621E-3</v>
      </c>
      <c r="Z31" s="4">
        <v>1.6695897439816365E-3</v>
      </c>
      <c r="AA31" s="4">
        <v>2.5528649849702939E-3</v>
      </c>
      <c r="AB31" s="4">
        <v>-9.7626282836940314E-5</v>
      </c>
      <c r="AC31" s="4">
        <v>2.4796177005681212E-3</v>
      </c>
      <c r="AD31" s="4">
        <v>1.0329360239643064E-3</v>
      </c>
      <c r="AE31" s="4">
        <v>1.6535638057976381E-3</v>
      </c>
      <c r="AF31" s="4">
        <v>3.9323597070456788E-3</v>
      </c>
      <c r="AG31" s="4">
        <v>-5.5669589849098914E-4</v>
      </c>
      <c r="AH31" s="4">
        <v>1.0758071335215667E-3</v>
      </c>
      <c r="AI31" s="4">
        <v>2.492119706198987E-3</v>
      </c>
      <c r="AJ31" s="4">
        <v>2.5972810403923539E-3</v>
      </c>
      <c r="AK31" s="4">
        <v>6.1025065997316243E-3</v>
      </c>
      <c r="AL31" s="4">
        <v>2.45411046550782E-3</v>
      </c>
      <c r="AM31" s="4">
        <v>1.6212898165140919E-3</v>
      </c>
      <c r="AN31" s="4">
        <v>5.192280410016039E-3</v>
      </c>
      <c r="AO31" s="4">
        <v>9.7057893679480742E-3</v>
      </c>
      <c r="AP31" s="4">
        <v>2.3613489338858615E-3</v>
      </c>
      <c r="AQ31" s="4">
        <v>1.8327047999369438E-3</v>
      </c>
      <c r="AR31" s="4">
        <v>3.1378036211847128E-3</v>
      </c>
      <c r="AS31" s="4">
        <v>2.2155397619255186E-3</v>
      </c>
      <c r="AT31" s="4">
        <v>2.6511734154248032E-3</v>
      </c>
      <c r="AU31" s="4">
        <v>4.869945593364366E-3</v>
      </c>
      <c r="AV31" s="4">
        <v>1.1082702340718853E-3</v>
      </c>
      <c r="AW31" s="4">
        <v>6.1062985618544113E-4</v>
      </c>
    </row>
    <row r="32" spans="1:49" x14ac:dyDescent="0.2">
      <c r="A32" s="4" t="s">
        <v>31</v>
      </c>
      <c r="B32" s="11">
        <v>1.0304425125874633E-3</v>
      </c>
      <c r="C32" s="11"/>
      <c r="D32" s="11" t="s">
        <v>69</v>
      </c>
      <c r="E32" s="21">
        <v>-2.6104965950734561E-2</v>
      </c>
      <c r="F32" s="10"/>
      <c r="G32" s="10"/>
      <c r="H32" s="10"/>
      <c r="I32" s="10"/>
      <c r="K32" s="4" t="s">
        <v>31</v>
      </c>
      <c r="L32" s="4">
        <v>1.3020339454007893E-3</v>
      </c>
      <c r="M32" s="4">
        <v>7.8183795676968558E-4</v>
      </c>
      <c r="N32" s="4">
        <v>8.7436659250540001E-4</v>
      </c>
      <c r="O32" s="4">
        <v>8.7207152235086209E-4</v>
      </c>
      <c r="P32" s="4">
        <v>1.3223061939753959E-3</v>
      </c>
      <c r="Q32" s="4">
        <v>1.3295612279499674E-3</v>
      </c>
      <c r="R32" s="4">
        <v>1.64307530678324E-3</v>
      </c>
      <c r="S32" s="4">
        <v>1.0034845418839982E-3</v>
      </c>
      <c r="T32" s="4">
        <v>3.0052113348507789E-3</v>
      </c>
      <c r="U32" s="4">
        <v>5.1919588151234334E-4</v>
      </c>
      <c r="V32" s="4">
        <v>1.2251226492994819E-3</v>
      </c>
      <c r="W32" s="4">
        <v>8.8609139332120057E-4</v>
      </c>
      <c r="X32" s="4">
        <v>1.4131038777553022E-3</v>
      </c>
      <c r="Y32" s="4">
        <v>5.6711204355730407E-4</v>
      </c>
      <c r="Z32" s="4">
        <v>8.6371203543066457E-4</v>
      </c>
      <c r="AA32" s="4">
        <v>1.5033559929316781E-3</v>
      </c>
      <c r="AB32" s="4">
        <v>2.5440759536659092E-6</v>
      </c>
      <c r="AC32" s="4">
        <v>1.5219271411571493E-3</v>
      </c>
      <c r="AD32" s="4">
        <v>6.0422896081159798E-4</v>
      </c>
      <c r="AE32" s="4">
        <v>1.1765610579556622E-3</v>
      </c>
      <c r="AF32" s="4">
        <v>1.5177403597067952E-3</v>
      </c>
      <c r="AG32" s="4">
        <v>1.0028555355232989E-3</v>
      </c>
      <c r="AH32" s="4">
        <v>8.2985417726700011E-4</v>
      </c>
      <c r="AI32" s="4">
        <v>4.7797084038217252E-4</v>
      </c>
      <c r="AJ32" s="4">
        <v>1.1807961559574468E-3</v>
      </c>
      <c r="AK32" s="4">
        <v>2.233134374162274E-3</v>
      </c>
      <c r="AL32" s="4">
        <v>1.5808316960255831E-3</v>
      </c>
      <c r="AM32" s="4">
        <v>1.2665622210828978E-3</v>
      </c>
      <c r="AN32" s="4">
        <v>2.0953773493565761E-3</v>
      </c>
      <c r="AO32" s="4">
        <v>2.3613489338858615E-3</v>
      </c>
      <c r="AP32" s="4">
        <v>3.1222564892571907E-3</v>
      </c>
      <c r="AQ32" s="4">
        <v>1.4302369028109053E-3</v>
      </c>
      <c r="AR32" s="4">
        <v>8.7918510659113706E-4</v>
      </c>
      <c r="AS32" s="4">
        <v>1.1535498789237702E-3</v>
      </c>
      <c r="AT32" s="4">
        <v>1.3168793035530479E-3</v>
      </c>
      <c r="AU32" s="4">
        <v>3.2412475849399893E-3</v>
      </c>
      <c r="AV32" s="4">
        <v>5.6888801206219394E-4</v>
      </c>
      <c r="AW32" s="4">
        <v>1.3690414754294572E-3</v>
      </c>
    </row>
    <row r="33" spans="1:49" x14ac:dyDescent="0.2">
      <c r="A33" s="4" t="s">
        <v>32</v>
      </c>
      <c r="B33" s="11">
        <v>6.9314692334165378E-3</v>
      </c>
      <c r="C33" s="11"/>
      <c r="D33" s="11" t="s">
        <v>70</v>
      </c>
      <c r="E33" s="21">
        <v>7.872734231639587E-3</v>
      </c>
      <c r="F33" s="10"/>
      <c r="G33" s="10"/>
      <c r="H33" s="10"/>
      <c r="I33" s="10"/>
      <c r="K33" s="4" t="s">
        <v>32</v>
      </c>
      <c r="L33" s="4">
        <v>1.2056791628811186E-3</v>
      </c>
      <c r="M33" s="4">
        <v>4.6811117643162707E-4</v>
      </c>
      <c r="N33" s="4">
        <v>4.9626037000652769E-4</v>
      </c>
      <c r="O33" s="4">
        <v>1.3151046742948219E-3</v>
      </c>
      <c r="P33" s="4">
        <v>1.38607262179499E-3</v>
      </c>
      <c r="Q33" s="4">
        <v>1.1029397261885846E-3</v>
      </c>
      <c r="R33" s="4">
        <v>1.513110451405783E-3</v>
      </c>
      <c r="S33" s="4">
        <v>1.1249978182180933E-3</v>
      </c>
      <c r="T33" s="4">
        <v>2.1675135312472808E-3</v>
      </c>
      <c r="U33" s="4">
        <v>6.560795293485259E-4</v>
      </c>
      <c r="V33" s="4">
        <v>1.0217867227307722E-3</v>
      </c>
      <c r="W33" s="4">
        <v>1.1399920843856767E-3</v>
      </c>
      <c r="X33" s="4">
        <v>1.500219799717348E-3</v>
      </c>
      <c r="Y33" s="4">
        <v>3.7727201107814882E-4</v>
      </c>
      <c r="Z33" s="4">
        <v>1.1139759153410546E-3</v>
      </c>
      <c r="AA33" s="4">
        <v>1.4756127629249808E-3</v>
      </c>
      <c r="AB33" s="4">
        <v>-3.4450965747231287E-5</v>
      </c>
      <c r="AC33" s="4">
        <v>1.1925493795883453E-3</v>
      </c>
      <c r="AD33" s="4">
        <v>9.0087195255876998E-5</v>
      </c>
      <c r="AE33" s="4">
        <v>1.0416819189689728E-3</v>
      </c>
      <c r="AF33" s="4">
        <v>1.7525614259815297E-3</v>
      </c>
      <c r="AG33" s="4">
        <v>6.6782753882015816E-4</v>
      </c>
      <c r="AH33" s="4">
        <v>5.9988925733333838E-4</v>
      </c>
      <c r="AI33" s="4">
        <v>6.0080866521681001E-4</v>
      </c>
      <c r="AJ33" s="4">
        <v>1.1991224434165634E-3</v>
      </c>
      <c r="AK33" s="4">
        <v>1.5792422461624535E-3</v>
      </c>
      <c r="AL33" s="4">
        <v>1.2685697262002909E-3</v>
      </c>
      <c r="AM33" s="4">
        <v>1.5439386713515541E-3</v>
      </c>
      <c r="AN33" s="4">
        <v>2.1190276390890975E-3</v>
      </c>
      <c r="AO33" s="4">
        <v>1.8327047999369438E-3</v>
      </c>
      <c r="AP33" s="4">
        <v>1.4302369028109053E-3</v>
      </c>
      <c r="AQ33" s="4">
        <v>2.0626025095263198E-3</v>
      </c>
      <c r="AR33" s="4">
        <v>5.6993940981721661E-4</v>
      </c>
      <c r="AS33" s="4">
        <v>9.2033927929784489E-4</v>
      </c>
      <c r="AT33" s="4">
        <v>6.7826660288067709E-4</v>
      </c>
      <c r="AU33" s="4">
        <v>2.2094748852393323E-3</v>
      </c>
      <c r="AV33" s="4">
        <v>6.7582176295027095E-4</v>
      </c>
      <c r="AW33" s="4">
        <v>3.1282618322836059E-4</v>
      </c>
    </row>
    <row r="34" spans="1:49" x14ac:dyDescent="0.2">
      <c r="A34" s="4" t="s">
        <v>33</v>
      </c>
      <c r="B34" s="11">
        <v>-2.719049435168778E-4</v>
      </c>
      <c r="C34" s="11"/>
      <c r="D34" s="11" t="s">
        <v>71</v>
      </c>
      <c r="E34" s="21">
        <v>-6.1992482469133206E-3</v>
      </c>
      <c r="F34" s="10"/>
      <c r="G34" s="10"/>
      <c r="H34" s="10"/>
      <c r="I34" s="10"/>
      <c r="K34" s="4" t="s">
        <v>33</v>
      </c>
      <c r="L34" s="4">
        <v>1.0702991123219107E-3</v>
      </c>
      <c r="M34" s="4">
        <v>2.0083293736721915E-4</v>
      </c>
      <c r="N34" s="4">
        <v>3.1442015619705783E-4</v>
      </c>
      <c r="O34" s="4">
        <v>9.6660083528828707E-4</v>
      </c>
      <c r="P34" s="4">
        <v>8.714359828558895E-4</v>
      </c>
      <c r="Q34" s="4">
        <v>1.4546800256877892E-3</v>
      </c>
      <c r="R34" s="4">
        <v>1.0800160045184917E-3</v>
      </c>
      <c r="S34" s="4">
        <v>1.1450031076426657E-3</v>
      </c>
      <c r="T34" s="4">
        <v>2.8478984183977073E-3</v>
      </c>
      <c r="U34" s="4">
        <v>7.2677903800690816E-4</v>
      </c>
      <c r="V34" s="4">
        <v>1.1811192519443859E-3</v>
      </c>
      <c r="W34" s="4">
        <v>5.7771291853363584E-4</v>
      </c>
      <c r="X34" s="4">
        <v>7.6913112345089387E-4</v>
      </c>
      <c r="Y34" s="4">
        <v>4.6566755083115127E-4</v>
      </c>
      <c r="Z34" s="4">
        <v>6.2764058841907307E-4</v>
      </c>
      <c r="AA34" s="4">
        <v>9.0180845455832906E-4</v>
      </c>
      <c r="AB34" s="4">
        <v>-4.9771483756880686E-5</v>
      </c>
      <c r="AC34" s="4">
        <v>1.3706118558208592E-3</v>
      </c>
      <c r="AD34" s="4">
        <v>7.3087723951100185E-4</v>
      </c>
      <c r="AE34" s="4">
        <v>7.448427703423574E-4</v>
      </c>
      <c r="AF34" s="4">
        <v>1.2037423415786864E-3</v>
      </c>
      <c r="AG34" s="4">
        <v>-1.1092991319316435E-4</v>
      </c>
      <c r="AH34" s="4">
        <v>6.896603200897038E-4</v>
      </c>
      <c r="AI34" s="4">
        <v>1.3095081646901897E-3</v>
      </c>
      <c r="AJ34" s="4">
        <v>1.3477153211821826E-3</v>
      </c>
      <c r="AK34" s="4">
        <v>2.572164421315836E-3</v>
      </c>
      <c r="AL34" s="4">
        <v>1.1823000623249948E-3</v>
      </c>
      <c r="AM34" s="4">
        <v>8.142911971768125E-4</v>
      </c>
      <c r="AN34" s="4">
        <v>1.9055653906234864E-3</v>
      </c>
      <c r="AO34" s="4">
        <v>3.1378036211847128E-3</v>
      </c>
      <c r="AP34" s="4">
        <v>8.7918510659113706E-4</v>
      </c>
      <c r="AQ34" s="4">
        <v>5.6993940981721661E-4</v>
      </c>
      <c r="AR34" s="4">
        <v>2.3648285953456337E-3</v>
      </c>
      <c r="AS34" s="4">
        <v>1.258067713237678E-3</v>
      </c>
      <c r="AT34" s="4">
        <v>1.5378944868447931E-3</v>
      </c>
      <c r="AU34" s="4">
        <v>1.825297192375816E-3</v>
      </c>
      <c r="AV34" s="4">
        <v>2.4729701725308216E-4</v>
      </c>
      <c r="AW34" s="4">
        <v>4.6476682910047017E-4</v>
      </c>
    </row>
    <row r="35" spans="1:49" x14ac:dyDescent="0.2">
      <c r="A35" s="4" t="s">
        <v>34</v>
      </c>
      <c r="B35" s="11">
        <v>-6.364086879028679E-4</v>
      </c>
      <c r="C35" s="11"/>
      <c r="D35" s="11" t="s">
        <v>72</v>
      </c>
      <c r="E35" s="21">
        <v>-3.9570931572320681E-2</v>
      </c>
      <c r="F35" s="10"/>
      <c r="G35" s="10"/>
      <c r="H35" s="10"/>
      <c r="I35" s="10"/>
      <c r="K35" s="4" t="s">
        <v>34</v>
      </c>
      <c r="L35" s="4">
        <v>1.309820715683074E-3</v>
      </c>
      <c r="M35" s="4">
        <v>9.4159827561891667E-4</v>
      </c>
      <c r="N35" s="4">
        <v>8.4843031474645032E-4</v>
      </c>
      <c r="O35" s="4">
        <v>1.0367653970419484E-3</v>
      </c>
      <c r="P35" s="4">
        <v>1.0779137898347759E-3</v>
      </c>
      <c r="Q35" s="4">
        <v>1.2780320406972892E-3</v>
      </c>
      <c r="R35" s="4">
        <v>1.0411448023005497E-3</v>
      </c>
      <c r="S35" s="4">
        <v>1.0932846109758391E-3</v>
      </c>
      <c r="T35" s="4">
        <v>2.1166589657795119E-3</v>
      </c>
      <c r="U35" s="4">
        <v>3.5857373300233553E-4</v>
      </c>
      <c r="V35" s="4">
        <v>1.8758560179910101E-3</v>
      </c>
      <c r="W35" s="4">
        <v>7.8060876596248812E-4</v>
      </c>
      <c r="X35" s="4">
        <v>8.3184334061592779E-4</v>
      </c>
      <c r="Y35" s="4">
        <v>8.1413337684890731E-4</v>
      </c>
      <c r="Z35" s="4">
        <v>8.1521050030923406E-4</v>
      </c>
      <c r="AA35" s="4">
        <v>1.1990950892378986E-3</v>
      </c>
      <c r="AB35" s="4">
        <v>-6.2857984770324176E-5</v>
      </c>
      <c r="AC35" s="4">
        <v>6.364693914966737E-4</v>
      </c>
      <c r="AD35" s="4">
        <v>1.0184604619711418E-3</v>
      </c>
      <c r="AE35" s="4">
        <v>1.2962008813415891E-3</v>
      </c>
      <c r="AF35" s="4">
        <v>2.3333941738382428E-3</v>
      </c>
      <c r="AG35" s="4">
        <v>1.1070172721231984E-3</v>
      </c>
      <c r="AH35" s="4">
        <v>1.1621852471320794E-3</v>
      </c>
      <c r="AI35" s="4">
        <v>1.0987415179878042E-3</v>
      </c>
      <c r="AJ35" s="4">
        <v>1.5525702083385596E-3</v>
      </c>
      <c r="AK35" s="4">
        <v>2.6410403113961553E-3</v>
      </c>
      <c r="AL35" s="4">
        <v>1.2495334223485057E-3</v>
      </c>
      <c r="AM35" s="4">
        <v>1.1276826831122418E-3</v>
      </c>
      <c r="AN35" s="4">
        <v>1.9987081421871853E-3</v>
      </c>
      <c r="AO35" s="4">
        <v>2.2155397619255186E-3</v>
      </c>
      <c r="AP35" s="4">
        <v>1.1535498789237702E-3</v>
      </c>
      <c r="AQ35" s="4">
        <v>9.2033927929784489E-4</v>
      </c>
      <c r="AR35" s="4">
        <v>1.258067713237678E-3</v>
      </c>
      <c r="AS35" s="4">
        <v>3.5810129996496696E-3</v>
      </c>
      <c r="AT35" s="4">
        <v>2.005743471946386E-3</v>
      </c>
      <c r="AU35" s="4">
        <v>2.1505857270407804E-3</v>
      </c>
      <c r="AV35" s="4">
        <v>6.7755983403527086E-4</v>
      </c>
      <c r="AW35" s="4">
        <v>6.2513885537088709E-4</v>
      </c>
    </row>
    <row r="36" spans="1:49" x14ac:dyDescent="0.2">
      <c r="A36" s="4" t="s">
        <v>35</v>
      </c>
      <c r="B36" s="11">
        <v>-1.4666310197118202E-4</v>
      </c>
      <c r="C36" s="11"/>
      <c r="D36" s="11" t="s">
        <v>73</v>
      </c>
      <c r="E36" s="21">
        <v>1.1050136176400936E-2</v>
      </c>
      <c r="F36" s="10"/>
      <c r="G36" s="10"/>
      <c r="H36" s="10"/>
      <c r="I36" s="10"/>
      <c r="K36" s="4" t="s">
        <v>35</v>
      </c>
      <c r="L36" s="4">
        <v>1.228624126416586E-3</v>
      </c>
      <c r="M36" s="4">
        <v>9.0539521878590826E-4</v>
      </c>
      <c r="N36" s="4">
        <v>8.7344003046237271E-4</v>
      </c>
      <c r="O36" s="4">
        <v>3.5140558105173494E-4</v>
      </c>
      <c r="P36" s="4">
        <v>1.0290959284909619E-3</v>
      </c>
      <c r="Q36" s="4">
        <v>1.6332836906070864E-3</v>
      </c>
      <c r="R36" s="4">
        <v>1.3023388662530755E-3</v>
      </c>
      <c r="S36" s="4">
        <v>1.1809637660101042E-3</v>
      </c>
      <c r="T36" s="4">
        <v>1.79098245052857E-3</v>
      </c>
      <c r="U36" s="4">
        <v>5.8756619629161684E-4</v>
      </c>
      <c r="V36" s="4">
        <v>1.5544025826899229E-3</v>
      </c>
      <c r="W36" s="4">
        <v>4.1493472380667713E-4</v>
      </c>
      <c r="X36" s="4">
        <v>9.7883780847290232E-4</v>
      </c>
      <c r="Y36" s="4">
        <v>9.744394610410234E-4</v>
      </c>
      <c r="Z36" s="4">
        <v>9.2564846062359921E-4</v>
      </c>
      <c r="AA36" s="4">
        <v>8.1030054567594954E-4</v>
      </c>
      <c r="AB36" s="4">
        <v>-2.3581416860237247E-5</v>
      </c>
      <c r="AC36" s="4">
        <v>9.4100055009790245E-4</v>
      </c>
      <c r="AD36" s="4">
        <v>6.6751961586230873E-4</v>
      </c>
      <c r="AE36" s="4">
        <v>8.8571414091632669E-4</v>
      </c>
      <c r="AF36" s="4">
        <v>1.7013869794665908E-3</v>
      </c>
      <c r="AG36" s="4">
        <v>1.5431090026278558E-3</v>
      </c>
      <c r="AH36" s="4">
        <v>1.2327695577499277E-3</v>
      </c>
      <c r="AI36" s="4">
        <v>5.4387105577581606E-4</v>
      </c>
      <c r="AJ36" s="4">
        <v>8.4841320798127642E-4</v>
      </c>
      <c r="AK36" s="4">
        <v>2.8005691070480069E-3</v>
      </c>
      <c r="AL36" s="4">
        <v>1.4456416489679865E-3</v>
      </c>
      <c r="AM36" s="4">
        <v>1.3218875266409408E-3</v>
      </c>
      <c r="AN36" s="4">
        <v>1.2338195820288801E-3</v>
      </c>
      <c r="AO36" s="4">
        <v>2.6511734154248032E-3</v>
      </c>
      <c r="AP36" s="4">
        <v>1.3168793035530479E-3</v>
      </c>
      <c r="AQ36" s="4">
        <v>6.7826660288067709E-4</v>
      </c>
      <c r="AR36" s="4">
        <v>1.5378944868447931E-3</v>
      </c>
      <c r="AS36" s="4">
        <v>2.005743471946386E-3</v>
      </c>
      <c r="AT36" s="4">
        <v>6.9170620887445255E-3</v>
      </c>
      <c r="AU36" s="4">
        <v>3.6372446118189371E-3</v>
      </c>
      <c r="AV36" s="4">
        <v>6.2181723675905918E-4</v>
      </c>
      <c r="AW36" s="4">
        <v>6.1192290187951539E-4</v>
      </c>
    </row>
    <row r="37" spans="1:49" x14ac:dyDescent="0.2">
      <c r="A37" s="4" t="s">
        <v>36</v>
      </c>
      <c r="B37" s="11">
        <v>-3.3798591016401251E-2</v>
      </c>
      <c r="C37" s="11"/>
      <c r="D37" s="11" t="s">
        <v>74</v>
      </c>
      <c r="E37" s="21">
        <v>-6.564906320538863E-2</v>
      </c>
      <c r="F37" s="10"/>
      <c r="G37" s="10"/>
      <c r="H37" s="10"/>
      <c r="I37" s="10"/>
      <c r="K37" s="4" t="s">
        <v>36</v>
      </c>
      <c r="L37" s="4">
        <v>2.9091707445212133E-3</v>
      </c>
      <c r="M37" s="4">
        <v>1.1751316821833908E-3</v>
      </c>
      <c r="N37" s="4">
        <v>3.5307044483956317E-4</v>
      </c>
      <c r="O37" s="4">
        <v>1.6996614062385251E-3</v>
      </c>
      <c r="P37" s="4">
        <v>3.7248178237144383E-3</v>
      </c>
      <c r="Q37" s="4">
        <v>2.8277701667657668E-3</v>
      </c>
      <c r="R37" s="4">
        <v>3.0475930769496545E-3</v>
      </c>
      <c r="S37" s="4">
        <v>2.0154260137754602E-3</v>
      </c>
      <c r="T37" s="4">
        <v>7.1145523411443295E-3</v>
      </c>
      <c r="U37" s="4">
        <v>1.5074267629682411E-4</v>
      </c>
      <c r="V37" s="4">
        <v>2.2454527407238883E-3</v>
      </c>
      <c r="W37" s="4">
        <v>1.9504777703640824E-3</v>
      </c>
      <c r="X37" s="4">
        <v>3.8510360923777257E-3</v>
      </c>
      <c r="Y37" s="4">
        <v>1.4687456872412696E-3</v>
      </c>
      <c r="Z37" s="4">
        <v>2.0284241774846351E-3</v>
      </c>
      <c r="AA37" s="4">
        <v>3.7764363726737662E-3</v>
      </c>
      <c r="AB37" s="4">
        <v>-8.9206672479789302E-5</v>
      </c>
      <c r="AC37" s="4">
        <v>5.7475680745890209E-4</v>
      </c>
      <c r="AD37" s="4">
        <v>1.5566967901278976E-3</v>
      </c>
      <c r="AE37" s="4">
        <v>2.4017146850845682E-3</v>
      </c>
      <c r="AF37" s="4">
        <v>2.4032721230682706E-3</v>
      </c>
      <c r="AG37" s="4">
        <v>2.6665372576599312E-3</v>
      </c>
      <c r="AH37" s="4">
        <v>5.525476870596941E-4</v>
      </c>
      <c r="AI37" s="4">
        <v>2.0851034333423312E-3</v>
      </c>
      <c r="AJ37" s="4">
        <v>2.9023508032083763E-3</v>
      </c>
      <c r="AK37" s="4">
        <v>3.7488461433610744E-3</v>
      </c>
      <c r="AL37" s="4">
        <v>2.349506241887627E-3</v>
      </c>
      <c r="AM37" s="4">
        <v>4.4414983605463726E-3</v>
      </c>
      <c r="AN37" s="4">
        <v>3.9821460776965009E-3</v>
      </c>
      <c r="AO37" s="4">
        <v>4.869945593364366E-3</v>
      </c>
      <c r="AP37" s="4">
        <v>3.2412475849399893E-3</v>
      </c>
      <c r="AQ37" s="4">
        <v>2.2094748852393323E-3</v>
      </c>
      <c r="AR37" s="4">
        <v>1.825297192375816E-3</v>
      </c>
      <c r="AS37" s="4">
        <v>2.1505857270407804E-3</v>
      </c>
      <c r="AT37" s="4">
        <v>3.6372446118189371E-3</v>
      </c>
      <c r="AU37" s="4">
        <v>1.7233298840378407E-2</v>
      </c>
      <c r="AV37" s="4">
        <v>2.0245347669214106E-3</v>
      </c>
      <c r="AW37" s="4">
        <v>5.9931566469444229E-4</v>
      </c>
    </row>
    <row r="38" spans="1:49" x14ac:dyDescent="0.2">
      <c r="A38" s="4" t="s">
        <v>37</v>
      </c>
      <c r="B38" s="11">
        <v>5.9890131684253679E-3</v>
      </c>
      <c r="C38" s="11"/>
      <c r="D38" s="11" t="s">
        <v>75</v>
      </c>
      <c r="E38" s="21">
        <v>5.7218790088416155E-2</v>
      </c>
      <c r="F38" s="10"/>
      <c r="G38" s="10"/>
      <c r="H38" s="10"/>
      <c r="I38" s="10"/>
      <c r="K38" s="4" t="s">
        <v>37</v>
      </c>
      <c r="L38" s="4">
        <v>6.3219275668586724E-4</v>
      </c>
      <c r="M38" s="4">
        <v>-1.0132621555762958E-4</v>
      </c>
      <c r="N38" s="4">
        <v>3.9839313940188807E-4</v>
      </c>
      <c r="O38" s="4">
        <v>1.6107284667400795E-4</v>
      </c>
      <c r="P38" s="4">
        <v>5.9489815402152888E-4</v>
      </c>
      <c r="Q38" s="4">
        <v>7.6663769467712434E-4</v>
      </c>
      <c r="R38" s="4">
        <v>3.6346180117248977E-4</v>
      </c>
      <c r="S38" s="4">
        <v>4.4880837406453946E-4</v>
      </c>
      <c r="T38" s="4">
        <v>-5.0659591165448608E-5</v>
      </c>
      <c r="U38" s="4">
        <v>4.3022206028484961E-4</v>
      </c>
      <c r="V38" s="4">
        <v>8.8171763306506496E-4</v>
      </c>
      <c r="W38" s="4">
        <v>5.2598915694553289E-4</v>
      </c>
      <c r="X38" s="4">
        <v>8.7408438520061686E-4</v>
      </c>
      <c r="Y38" s="4">
        <v>2.4927663226326143E-4</v>
      </c>
      <c r="Z38" s="4">
        <v>4.2109046552986362E-4</v>
      </c>
      <c r="AA38" s="4">
        <v>5.7003786574216363E-4</v>
      </c>
      <c r="AB38" s="4">
        <v>-9.8897012969392702E-5</v>
      </c>
      <c r="AC38" s="4">
        <v>3.8481271103450405E-5</v>
      </c>
      <c r="AD38" s="4">
        <v>5.9865639646920505E-4</v>
      </c>
      <c r="AE38" s="4">
        <v>5.367522065978863E-4</v>
      </c>
      <c r="AF38" s="4">
        <v>1.0316853317255841E-5</v>
      </c>
      <c r="AG38" s="4">
        <v>-2.3262833844010637E-4</v>
      </c>
      <c r="AH38" s="4">
        <v>5.0623337835704484E-4</v>
      </c>
      <c r="AI38" s="4">
        <v>4.0648273483029328E-5</v>
      </c>
      <c r="AJ38" s="4">
        <v>5.3349453976164589E-4</v>
      </c>
      <c r="AK38" s="4">
        <v>9.8777621665646414E-4</v>
      </c>
      <c r="AL38" s="4">
        <v>4.7989632597514418E-4</v>
      </c>
      <c r="AM38" s="4">
        <v>1.0778900505767886E-3</v>
      </c>
      <c r="AN38" s="4">
        <v>6.6445573299098539E-4</v>
      </c>
      <c r="AO38" s="4">
        <v>1.1082702340718853E-3</v>
      </c>
      <c r="AP38" s="4">
        <v>5.6888801206219394E-4</v>
      </c>
      <c r="AQ38" s="4">
        <v>6.7582176295027095E-4</v>
      </c>
      <c r="AR38" s="4">
        <v>2.4729701725308216E-4</v>
      </c>
      <c r="AS38" s="4">
        <v>6.7755983403527086E-4</v>
      </c>
      <c r="AT38" s="4">
        <v>6.2181723675905918E-4</v>
      </c>
      <c r="AU38" s="4">
        <v>2.0245347669214106E-3</v>
      </c>
      <c r="AV38" s="4">
        <v>3.5568251535594243E-3</v>
      </c>
      <c r="AW38" s="4">
        <v>7.6705526223731074E-4</v>
      </c>
    </row>
    <row r="39" spans="1:49" x14ac:dyDescent="0.2">
      <c r="A39" s="4" t="s">
        <v>38</v>
      </c>
      <c r="B39" s="11">
        <v>1.1584390120845587E-2</v>
      </c>
      <c r="C39" s="11"/>
      <c r="D39" s="11" t="s">
        <v>76</v>
      </c>
      <c r="E39" s="21">
        <v>3.3780645456395399E-2</v>
      </c>
      <c r="K39" s="4" t="s">
        <v>38</v>
      </c>
      <c r="L39" s="4">
        <v>5.8816734912368873E-4</v>
      </c>
      <c r="M39" s="4">
        <v>2.0294428163361176E-4</v>
      </c>
      <c r="N39" s="4">
        <v>1.0828456706477164E-3</v>
      </c>
      <c r="O39" s="4">
        <v>-4.951623794273146E-4</v>
      </c>
      <c r="P39" s="4">
        <v>5.9081558220390039E-4</v>
      </c>
      <c r="Q39" s="4">
        <v>5.3532216873935199E-4</v>
      </c>
      <c r="R39" s="4">
        <v>4.2494741312072438E-4</v>
      </c>
      <c r="S39" s="4">
        <v>5.4305173995159502E-4</v>
      </c>
      <c r="T39" s="4">
        <v>2.1422168831826062E-3</v>
      </c>
      <c r="U39" s="4">
        <v>2.9363398346761882E-4</v>
      </c>
      <c r="V39" s="4">
        <v>9.2122902068412951E-4</v>
      </c>
      <c r="W39" s="4">
        <v>3.7004889324345792E-4</v>
      </c>
      <c r="X39" s="4">
        <v>5.846371004451877E-4</v>
      </c>
      <c r="Y39" s="4">
        <v>8.4054462407207622E-5</v>
      </c>
      <c r="Z39" s="4">
        <v>3.7389443988907454E-4</v>
      </c>
      <c r="AA39" s="4">
        <v>7.3076907549553651E-4</v>
      </c>
      <c r="AB39" s="4">
        <v>5.2566417575001267E-5</v>
      </c>
      <c r="AC39" s="4">
        <v>2.3474997632240901E-4</v>
      </c>
      <c r="AD39" s="4">
        <v>6.2679885525910716E-4</v>
      </c>
      <c r="AE39" s="4">
        <v>5.9167516817951594E-4</v>
      </c>
      <c r="AF39" s="4">
        <v>7.3570411165406382E-4</v>
      </c>
      <c r="AG39" s="4">
        <v>2.9927182618105899E-4</v>
      </c>
      <c r="AH39" s="4">
        <v>9.6441681289511976E-4</v>
      </c>
      <c r="AI39" s="4">
        <v>-5.0106794504209222E-4</v>
      </c>
      <c r="AJ39" s="4">
        <v>3.9223330169797176E-5</v>
      </c>
      <c r="AK39" s="4">
        <v>1.2156885441764042E-3</v>
      </c>
      <c r="AL39" s="4">
        <v>6.0489880796923967E-4</v>
      </c>
      <c r="AM39" s="4">
        <v>5.1949417926195295E-4</v>
      </c>
      <c r="AN39" s="4">
        <v>1.2512429124293598E-3</v>
      </c>
      <c r="AO39" s="4">
        <v>6.1062985618544113E-4</v>
      </c>
      <c r="AP39" s="4">
        <v>1.3690414754294572E-3</v>
      </c>
      <c r="AQ39" s="4">
        <v>3.1282618322836059E-4</v>
      </c>
      <c r="AR39" s="4">
        <v>4.6476682910047017E-4</v>
      </c>
      <c r="AS39" s="4">
        <v>6.2513885537088709E-4</v>
      </c>
      <c r="AT39" s="4">
        <v>6.1192290187951539E-4</v>
      </c>
      <c r="AU39" s="4">
        <v>5.9931566469444229E-4</v>
      </c>
      <c r="AV39" s="4">
        <v>7.6705526223731074E-4</v>
      </c>
      <c r="AW39" s="4">
        <v>3.7856978717637816E-3</v>
      </c>
    </row>
    <row r="40" spans="1:49" x14ac:dyDescent="0.2">
      <c r="D40" s="10" t="s">
        <v>85</v>
      </c>
      <c r="E40" s="14">
        <f>SUM(E2:E39)</f>
        <v>1.0000007494826646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Intro</vt:lpstr>
      <vt:lpstr>TN1_Precios</vt:lpstr>
      <vt:lpstr>TN2_Retornos</vt:lpstr>
      <vt:lpstr>TN3_Var-Cov Matrix</vt:lpstr>
      <vt:lpstr>TN4_Risk Free</vt:lpstr>
      <vt:lpstr>TN5_Retornos Avg</vt:lpstr>
      <vt:lpstr>TN6_Portfolio (Venta Corta)</vt:lpstr>
      <vt:lpstr>TN7_Portfolio (No Venta Corta)</vt:lpstr>
      <vt:lpstr>TN8_Portfolio (10%)</vt:lpstr>
      <vt:lpstr>TN9_Portfolio (30%)</vt:lpstr>
      <vt:lpstr>TN10_Portfolio (10%, 30%)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2017-06-09T17:28:58Z</dcterms:created>
  <dcterms:modified xsi:type="dcterms:W3CDTF">2017-11-29T04:03:08Z</dcterms:modified>
</cp:coreProperties>
</file>